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480" windowHeight="8190" tabRatio="198"/>
  </bookViews>
  <sheets>
    <sheet name="Planilha1" sheetId="1" r:id="rId1"/>
    <sheet name="Planilha2" sheetId="2" r:id="rId2"/>
    <sheet name="Planilha3" sheetId="3" r:id="rId3"/>
  </sheets>
  <calcPr calcId="124519"/>
</workbook>
</file>

<file path=xl/calcChain.xml><?xml version="1.0" encoding="utf-8"?>
<calcChain xmlns="http://schemas.openxmlformats.org/spreadsheetml/2006/main">
  <c r="O73" i="1"/>
  <c r="P73" s="1"/>
  <c r="Q73" s="1"/>
  <c r="R73" s="1"/>
  <c r="S73" s="1"/>
  <c r="T73" s="1"/>
  <c r="U73" s="1"/>
  <c r="V73" s="1"/>
  <c r="W73" s="1"/>
  <c r="P72"/>
  <c r="Q72" s="1"/>
  <c r="R72" s="1"/>
  <c r="S72" s="1"/>
  <c r="T72" s="1"/>
  <c r="U72" s="1"/>
  <c r="V72" s="1"/>
  <c r="W72" s="1"/>
  <c r="O72"/>
  <c r="G71"/>
  <c r="H71" s="1"/>
  <c r="I71" s="1"/>
  <c r="J71" s="1"/>
  <c r="K71" s="1"/>
  <c r="L71" s="1"/>
  <c r="M71" s="1"/>
  <c r="N71" s="1"/>
  <c r="O71" s="1"/>
  <c r="P71" s="1"/>
  <c r="Q71" s="1"/>
  <c r="R71" s="1"/>
  <c r="S71" s="1"/>
  <c r="T71" s="1"/>
  <c r="U71" s="1"/>
  <c r="V71" s="1"/>
  <c r="W71" s="1"/>
  <c r="P70"/>
  <c r="Q70" s="1"/>
  <c r="R70" s="1"/>
  <c r="S70" s="1"/>
  <c r="T70" s="1"/>
  <c r="U70" s="1"/>
  <c r="V70" s="1"/>
  <c r="W70" s="1"/>
  <c r="O70"/>
  <c r="O69"/>
  <c r="P69" s="1"/>
  <c r="Q69" s="1"/>
  <c r="R69" s="1"/>
  <c r="S69" s="1"/>
  <c r="T69" s="1"/>
  <c r="U69" s="1"/>
  <c r="V69" s="1"/>
  <c r="W69" s="1"/>
  <c r="H68"/>
  <c r="I68" s="1"/>
  <c r="J68" s="1"/>
  <c r="K68" s="1"/>
  <c r="L68" s="1"/>
  <c r="M68" s="1"/>
  <c r="N68" s="1"/>
  <c r="O68" s="1"/>
  <c r="P68" s="1"/>
  <c r="Q68" s="1"/>
  <c r="R68" s="1"/>
  <c r="S68" s="1"/>
  <c r="T68" s="1"/>
  <c r="U68" s="1"/>
  <c r="V68" s="1"/>
  <c r="W68" s="1"/>
  <c r="G68"/>
  <c r="O67"/>
  <c r="P67" s="1"/>
  <c r="Q67" s="1"/>
  <c r="R67" s="1"/>
  <c r="S67" s="1"/>
  <c r="T67" s="1"/>
  <c r="U67" s="1"/>
  <c r="V67" s="1"/>
  <c r="W67" s="1"/>
  <c r="P66"/>
  <c r="Q66" s="1"/>
  <c r="R66" s="1"/>
  <c r="S66" s="1"/>
  <c r="T66" s="1"/>
  <c r="U66" s="1"/>
  <c r="V66" s="1"/>
  <c r="W66" s="1"/>
  <c r="O66"/>
  <c r="G65"/>
  <c r="H65" s="1"/>
  <c r="I65" s="1"/>
  <c r="J65" s="1"/>
  <c r="K65" s="1"/>
  <c r="L65" s="1"/>
  <c r="M65" s="1"/>
  <c r="N65" s="1"/>
  <c r="O65" s="1"/>
  <c r="P65" s="1"/>
  <c r="Q65" s="1"/>
  <c r="R65" s="1"/>
  <c r="S65" s="1"/>
  <c r="T65" s="1"/>
  <c r="U65" s="1"/>
  <c r="V65" s="1"/>
  <c r="W65" s="1"/>
  <c r="P64"/>
  <c r="Q64" s="1"/>
  <c r="R64" s="1"/>
  <c r="S64" s="1"/>
  <c r="T64" s="1"/>
  <c r="U64" s="1"/>
  <c r="V64" s="1"/>
  <c r="W64" s="1"/>
  <c r="O64"/>
  <c r="O63"/>
  <c r="P63" s="1"/>
  <c r="Q63" s="1"/>
  <c r="R63" s="1"/>
  <c r="S63" s="1"/>
  <c r="T63" s="1"/>
  <c r="U63" s="1"/>
  <c r="V63" s="1"/>
  <c r="W63" s="1"/>
  <c r="H62"/>
  <c r="I62" s="1"/>
  <c r="J62" s="1"/>
  <c r="K62" s="1"/>
  <c r="L62" s="1"/>
  <c r="M62" s="1"/>
  <c r="N62" s="1"/>
  <c r="O62" s="1"/>
  <c r="P62" s="1"/>
  <c r="Q62" s="1"/>
  <c r="R62" s="1"/>
  <c r="S62" s="1"/>
  <c r="T62" s="1"/>
  <c r="U62" s="1"/>
  <c r="V62" s="1"/>
  <c r="W62" s="1"/>
  <c r="G62"/>
  <c r="O61"/>
  <c r="P61" s="1"/>
  <c r="Q61" s="1"/>
  <c r="R61" s="1"/>
  <c r="S61" s="1"/>
  <c r="T61" s="1"/>
  <c r="U61" s="1"/>
  <c r="V61" s="1"/>
  <c r="W61" s="1"/>
  <c r="P60"/>
  <c r="Q60" s="1"/>
  <c r="R60" s="1"/>
  <c r="S60" s="1"/>
  <c r="T60" s="1"/>
  <c r="U60" s="1"/>
  <c r="V60" s="1"/>
  <c r="W60" s="1"/>
  <c r="O60"/>
  <c r="G59"/>
  <c r="H59" s="1"/>
  <c r="I59" s="1"/>
  <c r="J59" s="1"/>
  <c r="K59" s="1"/>
  <c r="L59" s="1"/>
  <c r="M59" s="1"/>
  <c r="N59" s="1"/>
  <c r="O59" s="1"/>
  <c r="P59" s="1"/>
  <c r="Q59" s="1"/>
  <c r="R59" s="1"/>
  <c r="S59" s="1"/>
  <c r="T59" s="1"/>
  <c r="U59" s="1"/>
  <c r="V59" s="1"/>
  <c r="W59" s="1"/>
  <c r="P58"/>
  <c r="Q58" s="1"/>
  <c r="R58" s="1"/>
  <c r="S58" s="1"/>
  <c r="T58" s="1"/>
  <c r="U58" s="1"/>
  <c r="V58" s="1"/>
  <c r="W58" s="1"/>
  <c r="O58"/>
  <c r="O57"/>
  <c r="P57" s="1"/>
  <c r="Q57" s="1"/>
  <c r="R57" s="1"/>
  <c r="S57" s="1"/>
  <c r="T57" s="1"/>
  <c r="U57" s="1"/>
  <c r="V57" s="1"/>
  <c r="W57" s="1"/>
  <c r="H56"/>
  <c r="I56" s="1"/>
  <c r="J56" s="1"/>
  <c r="K56" s="1"/>
  <c r="L56" s="1"/>
  <c r="M56" s="1"/>
  <c r="N56" s="1"/>
  <c r="O56" s="1"/>
  <c r="P56" s="1"/>
  <c r="Q56" s="1"/>
  <c r="R56" s="1"/>
  <c r="S56" s="1"/>
  <c r="T56" s="1"/>
  <c r="U56" s="1"/>
  <c r="V56" s="1"/>
  <c r="W56" s="1"/>
  <c r="G56"/>
  <c r="O48"/>
  <c r="P48" s="1"/>
  <c r="Q48" s="1"/>
  <c r="R48" s="1"/>
  <c r="S48" s="1"/>
  <c r="T48" s="1"/>
  <c r="U48" s="1"/>
  <c r="V48" s="1"/>
  <c r="W48" s="1"/>
  <c r="P47"/>
  <c r="Q47" s="1"/>
  <c r="R47" s="1"/>
  <c r="S47" s="1"/>
  <c r="T47" s="1"/>
  <c r="U47" s="1"/>
  <c r="V47" s="1"/>
  <c r="W47" s="1"/>
  <c r="O47"/>
  <c r="O46"/>
  <c r="P46" s="1"/>
  <c r="Q46" s="1"/>
  <c r="R46" s="1"/>
  <c r="S46" s="1"/>
  <c r="T46" s="1"/>
  <c r="U46" s="1"/>
  <c r="V46" s="1"/>
  <c r="W46" s="1"/>
  <c r="P45"/>
  <c r="Q45" s="1"/>
  <c r="R45" s="1"/>
  <c r="S45" s="1"/>
  <c r="T45" s="1"/>
  <c r="U45" s="1"/>
  <c r="V45" s="1"/>
  <c r="W45" s="1"/>
  <c r="O45"/>
  <c r="O44"/>
  <c r="P44" s="1"/>
  <c r="Q44" s="1"/>
  <c r="R44" s="1"/>
  <c r="S44" s="1"/>
  <c r="T44" s="1"/>
  <c r="U44" s="1"/>
  <c r="V44" s="1"/>
  <c r="W44" s="1"/>
  <c r="P43"/>
  <c r="Q43" s="1"/>
  <c r="R43" s="1"/>
  <c r="S43" s="1"/>
  <c r="T43" s="1"/>
  <c r="U43" s="1"/>
  <c r="V43" s="1"/>
  <c r="W43" s="1"/>
  <c r="O43"/>
  <c r="O42"/>
  <c r="P42" s="1"/>
  <c r="Q42" s="1"/>
  <c r="R42" s="1"/>
  <c r="S42" s="1"/>
  <c r="T42" s="1"/>
  <c r="U42" s="1"/>
  <c r="V42" s="1"/>
  <c r="W42" s="1"/>
  <c r="P41"/>
  <c r="Q41" s="1"/>
  <c r="R41" s="1"/>
  <c r="S41" s="1"/>
  <c r="T41" s="1"/>
  <c r="U41" s="1"/>
  <c r="V41" s="1"/>
  <c r="W41" s="1"/>
  <c r="O41"/>
  <c r="O40"/>
  <c r="P40" s="1"/>
  <c r="Q40" s="1"/>
  <c r="R40" s="1"/>
  <c r="S40" s="1"/>
  <c r="T40" s="1"/>
  <c r="U40" s="1"/>
  <c r="V40" s="1"/>
  <c r="W40" s="1"/>
  <c r="P39"/>
  <c r="Q39" s="1"/>
  <c r="R39" s="1"/>
  <c r="S39" s="1"/>
  <c r="T39" s="1"/>
  <c r="U39" s="1"/>
  <c r="V39" s="1"/>
  <c r="W39" s="1"/>
  <c r="O39"/>
  <c r="O38"/>
  <c r="P38" s="1"/>
  <c r="Q38" s="1"/>
  <c r="R38" s="1"/>
  <c r="S38" s="1"/>
  <c r="T38" s="1"/>
  <c r="U38" s="1"/>
  <c r="V38" s="1"/>
  <c r="W38" s="1"/>
  <c r="P37"/>
  <c r="Q37" s="1"/>
  <c r="R37" s="1"/>
  <c r="S37" s="1"/>
  <c r="T37" s="1"/>
  <c r="U37" s="1"/>
  <c r="V37" s="1"/>
  <c r="W37" s="1"/>
  <c r="O37"/>
  <c r="O36"/>
  <c r="P36" s="1"/>
  <c r="Q36" s="1"/>
  <c r="R36" s="1"/>
  <c r="S36" s="1"/>
  <c r="T36" s="1"/>
  <c r="U36" s="1"/>
  <c r="V36" s="1"/>
  <c r="W36" s="1"/>
  <c r="P35"/>
  <c r="Q35" s="1"/>
  <c r="R35" s="1"/>
  <c r="S35" s="1"/>
  <c r="T35" s="1"/>
  <c r="U35" s="1"/>
  <c r="V35" s="1"/>
  <c r="W35" s="1"/>
  <c r="O35"/>
  <c r="O34"/>
  <c r="P34" s="1"/>
  <c r="Q34" s="1"/>
  <c r="R34" s="1"/>
  <c r="S34" s="1"/>
  <c r="T34" s="1"/>
  <c r="U34" s="1"/>
  <c r="V34" s="1"/>
  <c r="W34" s="1"/>
  <c r="P33"/>
  <c r="Q33" s="1"/>
  <c r="R33" s="1"/>
  <c r="S33" s="1"/>
  <c r="T33" s="1"/>
  <c r="U33" s="1"/>
  <c r="V33" s="1"/>
  <c r="W33" s="1"/>
  <c r="O33"/>
  <c r="O24"/>
  <c r="P24" s="1"/>
  <c r="Q24" s="1"/>
  <c r="R24" s="1"/>
  <c r="S24" s="1"/>
  <c r="T24" s="1"/>
  <c r="U24" s="1"/>
  <c r="V24" s="1"/>
  <c r="W24" s="1"/>
  <c r="P23"/>
  <c r="Q23" s="1"/>
  <c r="R23" s="1"/>
  <c r="S23" s="1"/>
  <c r="T23" s="1"/>
  <c r="U23" s="1"/>
  <c r="V23" s="1"/>
  <c r="W23" s="1"/>
  <c r="O23"/>
  <c r="O22"/>
  <c r="P22" s="1"/>
  <c r="Q22" s="1"/>
  <c r="R22" s="1"/>
  <c r="S22" s="1"/>
  <c r="T22" s="1"/>
  <c r="U22" s="1"/>
  <c r="V22" s="1"/>
  <c r="W22" s="1"/>
  <c r="P21"/>
  <c r="Q21" s="1"/>
  <c r="R21" s="1"/>
  <c r="S21" s="1"/>
  <c r="T21" s="1"/>
  <c r="U21" s="1"/>
  <c r="V21" s="1"/>
  <c r="W21" s="1"/>
  <c r="O21"/>
  <c r="O20"/>
  <c r="P20" s="1"/>
  <c r="Q20" s="1"/>
  <c r="R20" s="1"/>
  <c r="S20" s="1"/>
  <c r="T20" s="1"/>
  <c r="U20" s="1"/>
  <c r="V20" s="1"/>
  <c r="W20" s="1"/>
  <c r="P19"/>
  <c r="Q19" s="1"/>
  <c r="R19" s="1"/>
  <c r="S19" s="1"/>
  <c r="T19" s="1"/>
  <c r="U19" s="1"/>
  <c r="V19" s="1"/>
  <c r="W19" s="1"/>
  <c r="O19"/>
  <c r="O18"/>
  <c r="P18" s="1"/>
  <c r="Q18" s="1"/>
  <c r="R18" s="1"/>
  <c r="S18" s="1"/>
  <c r="T18" s="1"/>
  <c r="U18" s="1"/>
  <c r="V18" s="1"/>
  <c r="W18" s="1"/>
  <c r="P17"/>
  <c r="Q17" s="1"/>
  <c r="R17" s="1"/>
  <c r="S17" s="1"/>
  <c r="T17" s="1"/>
  <c r="U17" s="1"/>
  <c r="V17" s="1"/>
  <c r="W17" s="1"/>
  <c r="O17"/>
  <c r="O16"/>
  <c r="P16" s="1"/>
  <c r="Q16" s="1"/>
  <c r="R16" s="1"/>
  <c r="S16" s="1"/>
  <c r="T16" s="1"/>
  <c r="U16" s="1"/>
  <c r="V16" s="1"/>
  <c r="W16" s="1"/>
  <c r="P15"/>
  <c r="Q15" s="1"/>
  <c r="R15" s="1"/>
  <c r="S15" s="1"/>
  <c r="T15" s="1"/>
  <c r="U15" s="1"/>
  <c r="V15" s="1"/>
  <c r="W15" s="1"/>
  <c r="O15"/>
  <c r="O14"/>
  <c r="P14" s="1"/>
  <c r="Q14" s="1"/>
  <c r="R14" s="1"/>
  <c r="S14" s="1"/>
  <c r="T14" s="1"/>
  <c r="U14" s="1"/>
  <c r="V14" s="1"/>
  <c r="W14" s="1"/>
  <c r="P13"/>
  <c r="Q13" s="1"/>
  <c r="R13" s="1"/>
  <c r="S13" s="1"/>
  <c r="T13" s="1"/>
  <c r="U13" s="1"/>
  <c r="V13" s="1"/>
  <c r="W13" s="1"/>
  <c r="O13"/>
  <c r="O12"/>
  <c r="P12" s="1"/>
  <c r="Q12" s="1"/>
  <c r="R12" s="1"/>
  <c r="S12" s="1"/>
  <c r="T12" s="1"/>
  <c r="U12" s="1"/>
  <c r="V12" s="1"/>
  <c r="W12" s="1"/>
  <c r="P11"/>
  <c r="Q11" s="1"/>
  <c r="R11" s="1"/>
  <c r="S11" s="1"/>
  <c r="T11" s="1"/>
  <c r="U11" s="1"/>
  <c r="V11" s="1"/>
  <c r="W11" s="1"/>
  <c r="O11"/>
  <c r="O10"/>
  <c r="P10" s="1"/>
  <c r="Q10" s="1"/>
  <c r="R10" s="1"/>
  <c r="S10" s="1"/>
  <c r="T10" s="1"/>
  <c r="U10" s="1"/>
  <c r="V10" s="1"/>
  <c r="W10" s="1"/>
  <c r="P9"/>
  <c r="Q9" s="1"/>
  <c r="R9" s="1"/>
  <c r="S9" s="1"/>
  <c r="T9" s="1"/>
  <c r="U9" s="1"/>
  <c r="V9" s="1"/>
  <c r="W9" s="1"/>
  <c r="O9"/>
  <c r="O8"/>
  <c r="P8" s="1"/>
  <c r="Q8" s="1"/>
  <c r="R8" s="1"/>
  <c r="S8" s="1"/>
  <c r="T8" s="1"/>
  <c r="U8" s="1"/>
  <c r="V8" s="1"/>
  <c r="W8" s="1"/>
  <c r="P7"/>
  <c r="Q7" s="1"/>
  <c r="R7" s="1"/>
  <c r="S7" s="1"/>
  <c r="T7" s="1"/>
  <c r="U7" s="1"/>
  <c r="V7" s="1"/>
  <c r="W7" s="1"/>
  <c r="O7"/>
</calcChain>
</file>

<file path=xl/sharedStrings.xml><?xml version="1.0" encoding="utf-8"?>
<sst xmlns="http://schemas.openxmlformats.org/spreadsheetml/2006/main" count="192" uniqueCount="50">
  <si>
    <t>ANEXO I</t>
  </si>
  <si>
    <t>GRUPO OPERA-CIONAL</t>
  </si>
  <si>
    <t>CARGO/ FUNÇÃO</t>
  </si>
  <si>
    <t>CLASSE</t>
  </si>
  <si>
    <t>NÍVEL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</si>
  <si>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</si>
  <si>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</si>
  <si>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</si>
  <si>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</si>
  <si>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</si>
  <si>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</si>
  <si>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</si>
  <si>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</si>
  <si>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</si>
  <si>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</si>
  <si>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</si>
  <si>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</si>
  <si>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</si>
  <si>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</si>
  <si>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</si>
  <si>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</si>
  <si>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</si>
  <si>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</si>
  <si>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APOIO TÉCNICO ADMINISTRATIVO</t>
  </si>
  <si>
    <t>AUX. DE RECURSOS HUMANOS</t>
  </si>
  <si>
    <t>JÚNIOR</t>
  </si>
  <si>
    <t>PLENO</t>
  </si>
  <si>
    <t>II</t>
  </si>
  <si>
    <t>SÊNIOR</t>
  </si>
  <si>
    <t>III</t>
  </si>
  <si>
    <t>ASSISTENTE LEGISLATIVO</t>
  </si>
  <si>
    <t>ENCAR. DE MANUT. E REPAROS</t>
  </si>
  <si>
    <t>TÉC. DE INFORMÁTICA</t>
  </si>
  <si>
    <t>TÉC. DE CONTABILI-DADE</t>
  </si>
  <si>
    <t>TÉC. REDATOR DE ATAS/ TAQ.</t>
  </si>
  <si>
    <t>NÍVEL SUPERIOR</t>
  </si>
  <si>
    <t>PROCURADOR</t>
  </si>
  <si>
    <t>TRAINEE</t>
  </si>
  <si>
    <t>IV</t>
  </si>
  <si>
    <t>ADMINISTRADOR DE RECURSOS HUMANOS</t>
  </si>
  <si>
    <t>CONTADOR</t>
  </si>
  <si>
    <t>JORNALISTA</t>
  </si>
  <si>
    <t>SERV. AUXILIAR, LIMPEZA E CONSERVAÇÃO</t>
  </si>
  <si>
    <t>CONTÍNUO</t>
  </si>
  <si>
    <t>SERV.LIMP</t>
  </si>
  <si>
    <t>43.92</t>
  </si>
  <si>
    <t>VIGIA</t>
  </si>
  <si>
    <t>AUXÍLIAR ADMINISTRA-TIVO</t>
  </si>
  <si>
    <t>MOTORISTA</t>
  </si>
  <si>
    <t>TELEFONISTA</t>
  </si>
</sst>
</file>

<file path=xl/styles.xml><?xml version="1.0" encoding="utf-8"?>
<styleSheet xmlns="http://schemas.openxmlformats.org/spreadsheetml/2006/main">
  <numFmts count="1">
    <numFmt numFmtId="164" formatCode="_(* #,##0.00_);_(* \(#,##0.00\);_(* \-??_);_(@_)"/>
  </numFmts>
  <fonts count="16">
    <font>
      <sz val="10"/>
      <name val="Arial"/>
      <family val="2"/>
    </font>
    <font>
      <sz val="10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2"/>
      <color rgb="FFFF0000"/>
      <name val="Calibri"/>
      <family val="2"/>
      <charset val="1"/>
    </font>
    <font>
      <b/>
      <sz val="8"/>
      <color rgb="FF000000"/>
      <name val="Calibri"/>
      <family val="2"/>
      <charset val="1"/>
    </font>
    <font>
      <b/>
      <sz val="9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0"/>
      <name val="Arial"/>
      <family val="2"/>
    </font>
    <font>
      <sz val="8"/>
      <color rgb="FF000000"/>
      <name val="Calibri"/>
      <family val="2"/>
      <charset val="1"/>
    </font>
    <font>
      <b/>
      <sz val="8"/>
      <color rgb="FF000000"/>
      <name val="Times New Roman"/>
      <family val="1"/>
      <charset val="1"/>
    </font>
    <font>
      <sz val="7"/>
      <color rgb="FF000000"/>
      <name val="Calibri"/>
      <family val="2"/>
      <charset val="1"/>
    </font>
    <font>
      <b/>
      <sz val="6"/>
      <color rgb="FF000000"/>
      <name val="Calibri"/>
      <family val="2"/>
      <charset val="1"/>
    </font>
    <font>
      <sz val="9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4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164" fontId="2" fillId="0" borderId="0"/>
  </cellStyleXfs>
  <cellXfs count="6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164" fontId="2" fillId="0" borderId="0" xfId="1" applyFont="1" applyBorder="1" applyAlignment="1" applyProtection="1"/>
    <xf numFmtId="0" fontId="0" fillId="0" borderId="0" xfId="0"/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0" fillId="2" borderId="0" xfId="0" applyFill="1"/>
    <xf numFmtId="0" fontId="5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164" fontId="7" fillId="2" borderId="3" xfId="1" applyFont="1" applyFill="1" applyBorder="1" applyAlignment="1" applyProtection="1">
      <alignment horizontal="center" vertical="center" wrapText="1"/>
    </xf>
    <xf numFmtId="164" fontId="7" fillId="2" borderId="4" xfId="1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8" fillId="2" borderId="5" xfId="0" applyFont="1" applyFill="1" applyBorder="1" applyAlignment="1">
      <alignment horizontal="center" vertical="center" wrapText="1"/>
    </xf>
    <xf numFmtId="164" fontId="7" fillId="2" borderId="5" xfId="1" applyFont="1" applyFill="1" applyBorder="1" applyAlignment="1" applyProtection="1">
      <alignment horizontal="center" vertical="center" wrapText="1"/>
    </xf>
    <xf numFmtId="164" fontId="7" fillId="2" borderId="6" xfId="1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vertical="center" wrapText="1"/>
    </xf>
    <xf numFmtId="164" fontId="9" fillId="2" borderId="7" xfId="1" applyFont="1" applyFill="1" applyBorder="1" applyAlignment="1" applyProtection="1">
      <alignment vertical="center" wrapText="1"/>
    </xf>
    <xf numFmtId="164" fontId="7" fillId="2" borderId="7" xfId="1" applyFont="1" applyFill="1" applyBorder="1" applyAlignment="1" applyProtection="1">
      <alignment horizontal="center" vertical="center" wrapText="1"/>
    </xf>
    <xf numFmtId="164" fontId="9" fillId="2" borderId="8" xfId="1" applyFont="1" applyFill="1" applyBorder="1" applyAlignment="1" applyProtection="1">
      <alignment vertical="center" wrapText="1"/>
    </xf>
    <xf numFmtId="0" fontId="9" fillId="2" borderId="8" xfId="0" applyFont="1" applyFill="1" applyBorder="1" applyAlignment="1">
      <alignment vertical="center"/>
    </xf>
    <xf numFmtId="0" fontId="10" fillId="2" borderId="9" xfId="0" applyFont="1" applyFill="1" applyBorder="1" applyAlignment="1">
      <alignment horizontal="center" vertical="center" textRotation="90"/>
    </xf>
    <xf numFmtId="0" fontId="11" fillId="0" borderId="8" xfId="0" applyFont="1" applyBorder="1" applyAlignment="1">
      <alignment horizontal="center" vertical="center" textRotation="90" wrapText="1"/>
    </xf>
    <xf numFmtId="164" fontId="8" fillId="2" borderId="5" xfId="1" applyFont="1" applyFill="1" applyBorder="1" applyAlignment="1" applyProtection="1">
      <alignment horizontal="right" vertical="center" wrapText="1"/>
    </xf>
    <xf numFmtId="164" fontId="8" fillId="0" borderId="6" xfId="1" applyFont="1" applyBorder="1" applyAlignment="1" applyProtection="1">
      <alignment horizontal="right" vertical="center" wrapText="1"/>
    </xf>
    <xf numFmtId="164" fontId="8" fillId="0" borderId="6" xfId="1" applyFont="1" applyBorder="1" applyAlignment="1" applyProtection="1">
      <alignment vertical="center"/>
    </xf>
    <xf numFmtId="164" fontId="8" fillId="2" borderId="6" xfId="1" applyFont="1" applyFill="1" applyBorder="1" applyAlignment="1" applyProtection="1">
      <alignment vertical="center"/>
    </xf>
    <xf numFmtId="0" fontId="12" fillId="2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8" fillId="2" borderId="6" xfId="0" applyFont="1" applyFill="1" applyBorder="1" applyAlignment="1">
      <alignment horizontal="center" vertical="center" wrapText="1"/>
    </xf>
    <xf numFmtId="164" fontId="8" fillId="2" borderId="7" xfId="1" applyFont="1" applyFill="1" applyBorder="1" applyAlignment="1" applyProtection="1">
      <alignment horizontal="right" vertical="center" wrapText="1"/>
    </xf>
    <xf numFmtId="164" fontId="8" fillId="0" borderId="8" xfId="1" applyFont="1" applyBorder="1" applyAlignment="1" applyProtection="1">
      <alignment horizontal="right" vertical="center" wrapText="1"/>
    </xf>
    <xf numFmtId="164" fontId="8" fillId="0" borderId="8" xfId="1" applyFont="1" applyBorder="1" applyAlignment="1" applyProtection="1">
      <alignment vertical="center"/>
    </xf>
    <xf numFmtId="164" fontId="8" fillId="2" borderId="8" xfId="1" applyFont="1" applyFill="1" applyBorder="1" applyAlignment="1" applyProtection="1">
      <alignment vertical="center"/>
    </xf>
    <xf numFmtId="0" fontId="13" fillId="0" borderId="2" xfId="0" applyFont="1" applyBorder="1" applyAlignment="1">
      <alignment horizontal="center" vertical="center" textRotation="90" wrapText="1"/>
    </xf>
    <xf numFmtId="0" fontId="11" fillId="0" borderId="2" xfId="0" applyFont="1" applyBorder="1" applyAlignment="1">
      <alignment horizontal="center" vertical="center" textRotation="90" wrapText="1"/>
    </xf>
    <xf numFmtId="164" fontId="8" fillId="2" borderId="6" xfId="1" applyFont="1" applyFill="1" applyBorder="1" applyAlignment="1" applyProtection="1">
      <alignment horizontal="right" vertical="center" wrapText="1"/>
    </xf>
    <xf numFmtId="164" fontId="8" fillId="2" borderId="8" xfId="1" applyFont="1" applyFill="1" applyBorder="1" applyAlignment="1" applyProtection="1">
      <alignment horizontal="righ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164" fontId="2" fillId="0" borderId="0" xfId="1" applyFont="1" applyBorder="1" applyAlignment="1" applyProtection="1">
      <alignment vertical="center"/>
    </xf>
    <xf numFmtId="164" fontId="14" fillId="2" borderId="0" xfId="1" applyFont="1" applyFill="1" applyBorder="1" applyAlignment="1" applyProtection="1">
      <alignment horizontal="left" vertical="center"/>
    </xf>
    <xf numFmtId="0" fontId="8" fillId="2" borderId="8" xfId="0" applyFont="1" applyFill="1" applyBorder="1" applyAlignment="1">
      <alignment horizontal="center" vertical="center" textRotation="90" wrapText="1"/>
    </xf>
    <xf numFmtId="164" fontId="8" fillId="2" borderId="0" xfId="1" applyFont="1" applyFill="1" applyBorder="1" applyAlignment="1" applyProtection="1">
      <alignment horizontal="right" vertical="center" wrapText="1"/>
    </xf>
    <xf numFmtId="0" fontId="6" fillId="0" borderId="2" xfId="0" applyFont="1" applyBorder="1" applyAlignment="1">
      <alignment horizontal="center" vertical="center" textRotation="90" wrapText="1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/>
    <xf numFmtId="164" fontId="2" fillId="2" borderId="0" xfId="1" applyFont="1" applyFill="1" applyBorder="1" applyAlignment="1" applyProtection="1"/>
    <xf numFmtId="0" fontId="7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textRotation="90" wrapText="1"/>
    </xf>
    <xf numFmtId="0" fontId="8" fillId="2" borderId="10" xfId="0" applyFont="1" applyFill="1" applyBorder="1" applyAlignment="1">
      <alignment horizontal="center" vertical="center" wrapText="1"/>
    </xf>
    <xf numFmtId="164" fontId="8" fillId="2" borderId="10" xfId="1" applyFont="1" applyFill="1" applyBorder="1" applyAlignment="1" applyProtection="1">
      <alignment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164" fontId="8" fillId="2" borderId="11" xfId="1" applyFont="1" applyFill="1" applyBorder="1" applyAlignment="1" applyProtection="1">
      <alignment horizontal="right" vertical="center" wrapText="1"/>
    </xf>
    <xf numFmtId="164" fontId="8" fillId="2" borderId="12" xfId="1" applyFont="1" applyFill="1" applyBorder="1" applyAlignment="1" applyProtection="1">
      <alignment horizontal="right" vertical="center" wrapText="1"/>
    </xf>
    <xf numFmtId="164" fontId="8" fillId="2" borderId="13" xfId="1" applyFont="1" applyFill="1" applyBorder="1" applyAlignment="1" applyProtection="1">
      <alignment horizontal="right" vertical="center" wrapText="1"/>
    </xf>
    <xf numFmtId="0" fontId="8" fillId="2" borderId="2" xfId="0" applyFont="1" applyFill="1" applyBorder="1" applyAlignment="1">
      <alignment horizontal="center" vertical="center" wrapText="1"/>
    </xf>
    <xf numFmtId="164" fontId="8" fillId="2" borderId="2" xfId="1" applyFont="1" applyFill="1" applyBorder="1" applyAlignment="1" applyProtection="1">
      <alignment vertical="center" wrapText="1"/>
    </xf>
    <xf numFmtId="164" fontId="8" fillId="0" borderId="2" xfId="1" applyFont="1" applyBorder="1" applyAlignment="1" applyProtection="1">
      <alignment vertical="center"/>
    </xf>
    <xf numFmtId="164" fontId="8" fillId="2" borderId="2" xfId="1" applyFont="1" applyFill="1" applyBorder="1" applyAlignment="1" applyProtection="1">
      <alignment vertical="center"/>
    </xf>
    <xf numFmtId="0" fontId="15" fillId="0" borderId="2" xfId="0" applyFont="1" applyBorder="1" applyAlignment="1">
      <alignment horizontal="center" vertical="center" textRotation="90" wrapText="1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73"/>
  <sheetViews>
    <sheetView tabSelected="1" workbookViewId="0">
      <selection activeCell="O74" sqref="O74 O74"/>
    </sheetView>
  </sheetViews>
  <sheetFormatPr defaultRowHeight="15"/>
  <cols>
    <col min="1" max="1" width="0.7109375"/>
    <col min="2" max="2" width="9"/>
    <col min="3" max="3" width="10" style="1"/>
    <col min="4" max="4" width="10.28515625" style="2"/>
    <col min="5" max="5" width="9.28515625" style="3"/>
    <col min="6" max="6" width="9.7109375" style="4"/>
    <col min="7" max="7" width="9.5703125" style="4"/>
    <col min="8" max="8" width="10.140625" style="4"/>
    <col min="9" max="9" width="10.5703125" style="4"/>
    <col min="10" max="13" width="9.42578125" style="4"/>
    <col min="14" max="14" width="9.28515625" style="4"/>
    <col min="15" max="15" width="9.28515625" style="5"/>
    <col min="16" max="23" width="9.28515625"/>
    <col min="24" max="24" width="1.28515625"/>
    <col min="25" max="1025" width="10.85546875"/>
  </cols>
  <sheetData>
    <row r="1" spans="1:26" ht="21">
      <c r="B1" s="6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6" ht="14.45" customHeight="1"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26" ht="18" customHeight="1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8"/>
    </row>
    <row r="4" spans="1:26" s="17" customFormat="1" ht="12" customHeight="1">
      <c r="A4" s="10"/>
      <c r="B4" s="11" t="s">
        <v>1</v>
      </c>
      <c r="C4" s="12" t="s">
        <v>2</v>
      </c>
      <c r="D4" s="13"/>
      <c r="E4" s="13"/>
      <c r="F4" s="14"/>
      <c r="G4" s="14"/>
      <c r="H4" s="14"/>
      <c r="I4" s="14"/>
      <c r="J4" s="14"/>
      <c r="K4" s="14"/>
      <c r="L4" s="14"/>
      <c r="M4" s="14"/>
      <c r="N4" s="15"/>
      <c r="O4" s="16"/>
      <c r="P4" s="16"/>
      <c r="Q4" s="16"/>
      <c r="R4" s="16"/>
      <c r="S4" s="16"/>
      <c r="T4" s="16"/>
      <c r="U4" s="16"/>
      <c r="V4" s="16"/>
      <c r="W4" s="16"/>
      <c r="X4" s="10"/>
    </row>
    <row r="5" spans="1:26" s="17" customFormat="1" ht="12" customHeight="1">
      <c r="A5" s="10"/>
      <c r="B5" s="11"/>
      <c r="C5" s="12"/>
      <c r="D5" s="18" t="s">
        <v>3</v>
      </c>
      <c r="E5" s="18" t="s">
        <v>4</v>
      </c>
      <c r="F5" s="19" t="s">
        <v>5</v>
      </c>
      <c r="G5" s="19" t="s">
        <v>6</v>
      </c>
      <c r="H5" s="19" t="s">
        <v>7</v>
      </c>
      <c r="I5" s="19" t="s">
        <v>8</v>
      </c>
      <c r="J5" s="19" t="s">
        <v>9</v>
      </c>
      <c r="K5" s="19" t="s">
        <v>10</v>
      </c>
      <c r="L5" s="19" t="s">
        <v>11</v>
      </c>
      <c r="M5" s="19" t="s">
        <v>12</v>
      </c>
      <c r="N5" s="20" t="s">
        <v>13</v>
      </c>
      <c r="O5" s="21" t="s">
        <v>14</v>
      </c>
      <c r="P5" s="21" t="s">
        <v>15</v>
      </c>
      <c r="Q5" s="21" t="s">
        <v>16</v>
      </c>
      <c r="R5" s="21" t="s">
        <v>17</v>
      </c>
      <c r="S5" s="21" t="s">
        <v>18</v>
      </c>
      <c r="T5" s="21" t="s">
        <v>19</v>
      </c>
      <c r="U5" s="21" t="s">
        <v>20</v>
      </c>
      <c r="V5" s="21" t="s">
        <v>21</v>
      </c>
      <c r="W5" s="21" t="s">
        <v>22</v>
      </c>
      <c r="X5" s="10"/>
    </row>
    <row r="6" spans="1:26" s="17" customFormat="1" ht="12" customHeight="1">
      <c r="A6" s="10"/>
      <c r="B6" s="11"/>
      <c r="C6" s="12"/>
      <c r="D6" s="22"/>
      <c r="E6" s="23"/>
      <c r="F6" s="24"/>
      <c r="G6" s="24"/>
      <c r="H6" s="24"/>
      <c r="I6" s="24"/>
      <c r="J6" s="25"/>
      <c r="K6" s="24"/>
      <c r="L6" s="24"/>
      <c r="M6" s="24"/>
      <c r="N6" s="26"/>
      <c r="O6" s="27"/>
      <c r="P6" s="27"/>
      <c r="Q6" s="27"/>
      <c r="R6" s="27"/>
      <c r="S6" s="27"/>
      <c r="T6" s="27"/>
      <c r="U6" s="27"/>
      <c r="V6" s="27"/>
      <c r="W6" s="27"/>
      <c r="X6" s="10"/>
    </row>
    <row r="7" spans="1:26" s="17" customFormat="1" ht="18" customHeight="1">
      <c r="A7"/>
      <c r="B7" s="28" t="s">
        <v>23</v>
      </c>
      <c r="C7" s="29" t="s">
        <v>24</v>
      </c>
      <c r="D7" s="18" t="s">
        <v>25</v>
      </c>
      <c r="E7" s="18" t="s">
        <v>13</v>
      </c>
      <c r="F7" s="30">
        <v>63.9</v>
      </c>
      <c r="G7" s="30">
        <v>67.09</v>
      </c>
      <c r="H7" s="30">
        <v>70.44</v>
      </c>
      <c r="I7" s="30">
        <v>73.959999999999994</v>
      </c>
      <c r="J7" s="30">
        <v>77.66</v>
      </c>
      <c r="K7" s="30">
        <v>81.540000000000006</v>
      </c>
      <c r="L7" s="30">
        <v>85.62</v>
      </c>
      <c r="M7" s="30">
        <v>89.9</v>
      </c>
      <c r="N7" s="31">
        <v>94.39</v>
      </c>
      <c r="O7" s="32">
        <f>$N$7*0.03+$N$7</f>
        <v>97.221699999999998</v>
      </c>
      <c r="P7" s="33">
        <f>$O$7*0.03+$O$7</f>
        <v>100.138351</v>
      </c>
      <c r="Q7" s="33">
        <f>$P$7*0.03+$P$7</f>
        <v>103.14250153</v>
      </c>
      <c r="R7" s="33">
        <f>$Q$7*0.03+$Q$7</f>
        <v>106.23677657590001</v>
      </c>
      <c r="S7" s="33">
        <f>$R$7*0.03+$R$7</f>
        <v>109.42387987317701</v>
      </c>
      <c r="T7" s="33">
        <f>$S$7*0.03+$S$7</f>
        <v>112.70659626937233</v>
      </c>
      <c r="U7" s="33">
        <f>$T$7*0.03+$T$7</f>
        <v>116.0877941574535</v>
      </c>
      <c r="V7" s="33">
        <f>$U$7*0.03+$U$7</f>
        <v>119.57042798217711</v>
      </c>
      <c r="W7" s="33">
        <f>$V$7*0.03+$V$7</f>
        <v>123.15754082164243</v>
      </c>
      <c r="X7" s="34"/>
      <c r="Y7" s="35"/>
      <c r="Z7" s="35"/>
    </row>
    <row r="8" spans="1:26" s="17" customFormat="1" ht="18" customHeight="1">
      <c r="A8" s="10"/>
      <c r="B8" s="28"/>
      <c r="C8" s="29"/>
      <c r="D8" s="36" t="s">
        <v>26</v>
      </c>
      <c r="E8" s="18" t="s">
        <v>27</v>
      </c>
      <c r="F8" s="30">
        <v>77.66</v>
      </c>
      <c r="G8" s="30">
        <v>81.540000000000006</v>
      </c>
      <c r="H8" s="30">
        <v>85.62</v>
      </c>
      <c r="I8" s="30">
        <v>89.9</v>
      </c>
      <c r="J8" s="30">
        <v>94.39</v>
      </c>
      <c r="K8" s="30">
        <v>99.11</v>
      </c>
      <c r="L8" s="30">
        <v>104.07</v>
      </c>
      <c r="M8" s="30">
        <v>109.27</v>
      </c>
      <c r="N8" s="31">
        <v>114.73</v>
      </c>
      <c r="O8" s="32">
        <f>$N$8*0.03+$N$8</f>
        <v>118.17190000000001</v>
      </c>
      <c r="P8" s="33">
        <f>$O$8*0.03+$O$8</f>
        <v>121.71705700000001</v>
      </c>
      <c r="Q8" s="33">
        <f>$P$8*0.03+$P$8</f>
        <v>125.36856871000001</v>
      </c>
      <c r="R8" s="33">
        <f>$Q$8*0.03+$Q$8</f>
        <v>129.1296257713</v>
      </c>
      <c r="S8" s="33">
        <f>$R$8*0.03+$R$8</f>
        <v>133.00351454443899</v>
      </c>
      <c r="T8" s="33">
        <f>$S$8*0.03+$S$8</f>
        <v>136.99361998077217</v>
      </c>
      <c r="U8" s="33">
        <f>$T$8*0.03+$T$8</f>
        <v>141.10342858019533</v>
      </c>
      <c r="V8" s="33">
        <f>$U$8*0.03+$U$8</f>
        <v>145.3365314376012</v>
      </c>
      <c r="W8" s="33">
        <f>$V$8*0.03+$V$8</f>
        <v>149.69662738072924</v>
      </c>
      <c r="X8" s="34"/>
      <c r="Y8" s="35"/>
      <c r="Z8" s="35"/>
    </row>
    <row r="9" spans="1:26" s="17" customFormat="1" ht="18" customHeight="1">
      <c r="A9" s="10"/>
      <c r="B9" s="28"/>
      <c r="C9" s="29"/>
      <c r="D9" s="22" t="s">
        <v>28</v>
      </c>
      <c r="E9" s="22" t="s">
        <v>29</v>
      </c>
      <c r="F9" s="37">
        <v>94.39</v>
      </c>
      <c r="G9" s="37">
        <v>99.11</v>
      </c>
      <c r="H9" s="37">
        <v>104.07</v>
      </c>
      <c r="I9" s="37">
        <v>109.27</v>
      </c>
      <c r="J9" s="37">
        <v>114.73</v>
      </c>
      <c r="K9" s="37">
        <v>120.46</v>
      </c>
      <c r="L9" s="37">
        <v>126.49</v>
      </c>
      <c r="M9" s="37">
        <v>132.81</v>
      </c>
      <c r="N9" s="38">
        <v>139.44999999999999</v>
      </c>
      <c r="O9" s="39">
        <f>$N$9*0.03+$N$9</f>
        <v>143.6335</v>
      </c>
      <c r="P9" s="40">
        <f>$O$9*0.03+$O$9</f>
        <v>147.94250500000001</v>
      </c>
      <c r="Q9" s="40">
        <f>$P$9*0.03+$P$9</f>
        <v>152.38078015000002</v>
      </c>
      <c r="R9" s="40">
        <f>$Q$9*0.03+$Q$9</f>
        <v>156.95220355450002</v>
      </c>
      <c r="S9" s="40">
        <f>$R$9*0.03+$R$9</f>
        <v>161.66076966113502</v>
      </c>
      <c r="T9" s="40">
        <f>$S$9*0.03+$S$9</f>
        <v>166.51059275096907</v>
      </c>
      <c r="U9" s="40">
        <f>$T$9*0.03+$T$9</f>
        <v>171.50591053349814</v>
      </c>
      <c r="V9" s="40">
        <f>$U$9*0.03+$U$9</f>
        <v>176.65108784950309</v>
      </c>
      <c r="W9" s="40">
        <f>$V$9*0.03+$V$9</f>
        <v>181.95062048498818</v>
      </c>
      <c r="X9" s="34"/>
      <c r="Y9" s="35"/>
      <c r="Z9" s="35"/>
    </row>
    <row r="10" spans="1:26" s="17" customFormat="1" ht="18" customHeight="1">
      <c r="A10" s="10"/>
      <c r="B10" s="28"/>
      <c r="C10" s="41" t="s">
        <v>30</v>
      </c>
      <c r="D10" s="18" t="s">
        <v>25</v>
      </c>
      <c r="E10" s="18" t="s">
        <v>13</v>
      </c>
      <c r="F10" s="30">
        <v>63.9</v>
      </c>
      <c r="G10" s="30">
        <v>67.09</v>
      </c>
      <c r="H10" s="30">
        <v>70.44</v>
      </c>
      <c r="I10" s="30">
        <v>73.959999999999994</v>
      </c>
      <c r="J10" s="30">
        <v>77.66</v>
      </c>
      <c r="K10" s="30">
        <v>81.540000000000006</v>
      </c>
      <c r="L10" s="30">
        <v>85.62</v>
      </c>
      <c r="M10" s="30">
        <v>89.9</v>
      </c>
      <c r="N10" s="31">
        <v>94.39</v>
      </c>
      <c r="O10" s="32">
        <f>$N$10*0.03+$N$10</f>
        <v>97.221699999999998</v>
      </c>
      <c r="P10" s="33">
        <f>$O$10*0.03+$O$10</f>
        <v>100.138351</v>
      </c>
      <c r="Q10" s="33">
        <f>$P$10*0.03+$P$10</f>
        <v>103.14250153</v>
      </c>
      <c r="R10" s="33">
        <f>$Q$10*0.03+$Q$10</f>
        <v>106.23677657590001</v>
      </c>
      <c r="S10" s="33">
        <f>$R$10*0.03+$R$10</f>
        <v>109.42387987317701</v>
      </c>
      <c r="T10" s="33">
        <f>$S$10*0.03+$S$10</f>
        <v>112.70659626937233</v>
      </c>
      <c r="U10" s="33">
        <f>$T$10*0.03+$T$10</f>
        <v>116.0877941574535</v>
      </c>
      <c r="V10" s="33">
        <f>$U$10*0.03+$U$10</f>
        <v>119.57042798217711</v>
      </c>
      <c r="W10" s="33">
        <f>$V$10*0.03+$V$10</f>
        <v>123.15754082164243</v>
      </c>
      <c r="X10" s="34"/>
      <c r="Y10" s="35"/>
      <c r="Z10" s="35"/>
    </row>
    <row r="11" spans="1:26" s="17" customFormat="1" ht="18" customHeight="1">
      <c r="A11" s="10"/>
      <c r="B11" s="28"/>
      <c r="C11" s="41"/>
      <c r="D11" s="36" t="s">
        <v>26</v>
      </c>
      <c r="E11" s="36" t="s">
        <v>27</v>
      </c>
      <c r="F11" s="30">
        <v>77.66</v>
      </c>
      <c r="G11" s="30">
        <v>81.540000000000006</v>
      </c>
      <c r="H11" s="30">
        <v>85.62</v>
      </c>
      <c r="I11" s="30">
        <v>89.9</v>
      </c>
      <c r="J11" s="30">
        <v>94.39</v>
      </c>
      <c r="K11" s="30">
        <v>99.11</v>
      </c>
      <c r="L11" s="30">
        <v>104.07</v>
      </c>
      <c r="M11" s="30">
        <v>109.27</v>
      </c>
      <c r="N11" s="31">
        <v>114.73</v>
      </c>
      <c r="O11" s="32">
        <f>$N$11*0.03+$N$11</f>
        <v>118.17190000000001</v>
      </c>
      <c r="P11" s="33">
        <f>$O$11*0.03+$O$11</f>
        <v>121.71705700000001</v>
      </c>
      <c r="Q11" s="33">
        <f>$P$11*0.03+$P$11</f>
        <v>125.36856871000001</v>
      </c>
      <c r="R11" s="33">
        <f>$Q$11*0.03+$Q$11</f>
        <v>129.1296257713</v>
      </c>
      <c r="S11" s="33">
        <f>$R$11*0.03+$R$11</f>
        <v>133.00351454443899</v>
      </c>
      <c r="T11" s="33">
        <f>$S$11*0.03+$S$11</f>
        <v>136.99361998077217</v>
      </c>
      <c r="U11" s="33">
        <f>$T$11*0.03+$T$11</f>
        <v>141.10342858019533</v>
      </c>
      <c r="V11" s="33">
        <f>$U$11*0.03+$U$11</f>
        <v>145.3365314376012</v>
      </c>
      <c r="W11" s="33">
        <f>$V$11*0.03+$V$11</f>
        <v>149.69662738072924</v>
      </c>
      <c r="X11" s="34"/>
      <c r="Y11" s="35"/>
      <c r="Z11" s="35"/>
    </row>
    <row r="12" spans="1:26" s="17" customFormat="1" ht="18" customHeight="1">
      <c r="A12" s="10"/>
      <c r="B12" s="28"/>
      <c r="C12" s="41"/>
      <c r="D12" s="22" t="s">
        <v>28</v>
      </c>
      <c r="E12" s="22" t="s">
        <v>29</v>
      </c>
      <c r="F12" s="37">
        <v>94.39</v>
      </c>
      <c r="G12" s="37">
        <v>99.11</v>
      </c>
      <c r="H12" s="37">
        <v>104.07</v>
      </c>
      <c r="I12" s="37">
        <v>109.27</v>
      </c>
      <c r="J12" s="37">
        <v>114.73</v>
      </c>
      <c r="K12" s="37">
        <v>120.46</v>
      </c>
      <c r="L12" s="37">
        <v>126.49</v>
      </c>
      <c r="M12" s="37">
        <v>132.81</v>
      </c>
      <c r="N12" s="38">
        <v>139.44999999999999</v>
      </c>
      <c r="O12" s="39">
        <f>$N$12*0.03+$N$12</f>
        <v>143.6335</v>
      </c>
      <c r="P12" s="40">
        <f>$O$12*0.03+$O$12</f>
        <v>147.94250500000001</v>
      </c>
      <c r="Q12" s="40">
        <f>$P$12*0.03+$P$12</f>
        <v>152.38078015000002</v>
      </c>
      <c r="R12" s="40">
        <f>$Q$12*0.03+$Q$12</f>
        <v>156.95220355450002</v>
      </c>
      <c r="S12" s="40">
        <f>$R$12*0.03+$R$12</f>
        <v>161.66076966113502</v>
      </c>
      <c r="T12" s="40">
        <f>$S$12*0.03+$S$12</f>
        <v>166.51059275096907</v>
      </c>
      <c r="U12" s="40">
        <f>$T$12*0.03+$T$12</f>
        <v>171.50591053349814</v>
      </c>
      <c r="V12" s="40">
        <f>$U$12*0.03+$U$12</f>
        <v>176.65108784950309</v>
      </c>
      <c r="W12" s="40">
        <f>$V$12*0.03+$V$12</f>
        <v>181.95062048498818</v>
      </c>
      <c r="X12" s="34"/>
      <c r="Y12" s="35"/>
      <c r="Z12" s="35"/>
    </row>
    <row r="13" spans="1:26" s="17" customFormat="1" ht="18" customHeight="1">
      <c r="A13" s="10"/>
      <c r="B13" s="28"/>
      <c r="C13" s="41" t="s">
        <v>31</v>
      </c>
      <c r="D13" s="18" t="s">
        <v>25</v>
      </c>
      <c r="E13" s="18" t="s">
        <v>13</v>
      </c>
      <c r="F13" s="30">
        <v>63.9</v>
      </c>
      <c r="G13" s="30">
        <v>67.09</v>
      </c>
      <c r="H13" s="30">
        <v>70.44</v>
      </c>
      <c r="I13" s="30">
        <v>73.959999999999994</v>
      </c>
      <c r="J13" s="30">
        <v>77.66</v>
      </c>
      <c r="K13" s="30">
        <v>81.540000000000006</v>
      </c>
      <c r="L13" s="30">
        <v>85.62</v>
      </c>
      <c r="M13" s="30">
        <v>89.9</v>
      </c>
      <c r="N13" s="31">
        <v>94.39</v>
      </c>
      <c r="O13" s="32">
        <f>$N$13*0.03+$N$13</f>
        <v>97.221699999999998</v>
      </c>
      <c r="P13" s="33">
        <f>$O$13*0.03+$O$13</f>
        <v>100.138351</v>
      </c>
      <c r="Q13" s="33">
        <f>$P$13*0.03+$P$13</f>
        <v>103.14250153</v>
      </c>
      <c r="R13" s="33">
        <f>$Q$13*0.03+$Q$13</f>
        <v>106.23677657590001</v>
      </c>
      <c r="S13" s="33">
        <f>$R$13*0.03+$R$13</f>
        <v>109.42387987317701</v>
      </c>
      <c r="T13" s="33">
        <f>$S$13*0.03+$S$13</f>
        <v>112.70659626937233</v>
      </c>
      <c r="U13" s="33">
        <f>$T$13*0.03+$T$13</f>
        <v>116.0877941574535</v>
      </c>
      <c r="V13" s="33">
        <f>$U$13*0.03+$U$13</f>
        <v>119.57042798217711</v>
      </c>
      <c r="W13" s="33">
        <f>$V$13*0.03+$V$13</f>
        <v>123.15754082164243</v>
      </c>
      <c r="X13" s="34"/>
      <c r="Y13" s="35"/>
      <c r="Z13" s="35"/>
    </row>
    <row r="14" spans="1:26" s="17" customFormat="1" ht="18" customHeight="1">
      <c r="A14" s="10"/>
      <c r="B14" s="28"/>
      <c r="C14" s="41"/>
      <c r="D14" s="36" t="s">
        <v>26</v>
      </c>
      <c r="E14" s="36" t="s">
        <v>27</v>
      </c>
      <c r="F14" s="30">
        <v>77.66</v>
      </c>
      <c r="G14" s="30">
        <v>81.540000000000006</v>
      </c>
      <c r="H14" s="30">
        <v>85.62</v>
      </c>
      <c r="I14" s="30">
        <v>89.9</v>
      </c>
      <c r="J14" s="30">
        <v>94.39</v>
      </c>
      <c r="K14" s="30">
        <v>99.11</v>
      </c>
      <c r="L14" s="30">
        <v>104.07</v>
      </c>
      <c r="M14" s="30">
        <v>109.27</v>
      </c>
      <c r="N14" s="31">
        <v>114.73</v>
      </c>
      <c r="O14" s="32">
        <f>$N$14*0.03+$N$14</f>
        <v>118.17190000000001</v>
      </c>
      <c r="P14" s="33">
        <f>$O$14*0.03+$O$14</f>
        <v>121.71705700000001</v>
      </c>
      <c r="Q14" s="33">
        <f>$P$14*0.03+$P$14</f>
        <v>125.36856871000001</v>
      </c>
      <c r="R14" s="33">
        <f>$Q$14*0.03+$Q$14</f>
        <v>129.1296257713</v>
      </c>
      <c r="S14" s="33">
        <f>$R$14*0.03+$R$14</f>
        <v>133.00351454443899</v>
      </c>
      <c r="T14" s="33">
        <f>$S$14*0.03+$S$14</f>
        <v>136.99361998077217</v>
      </c>
      <c r="U14" s="33">
        <f>$T$14*0.03+$T$14</f>
        <v>141.10342858019533</v>
      </c>
      <c r="V14" s="33">
        <f>$U$14*0.03+$U$14</f>
        <v>145.3365314376012</v>
      </c>
      <c r="W14" s="33">
        <f>$V$14*0.03+$V$14</f>
        <v>149.69662738072924</v>
      </c>
      <c r="X14" s="34"/>
      <c r="Y14" s="35"/>
      <c r="Z14" s="35"/>
    </row>
    <row r="15" spans="1:26" s="17" customFormat="1" ht="18" customHeight="1">
      <c r="A15" s="10"/>
      <c r="B15" s="28"/>
      <c r="C15" s="41"/>
      <c r="D15" s="36" t="s">
        <v>28</v>
      </c>
      <c r="E15" s="18" t="s">
        <v>29</v>
      </c>
      <c r="F15" s="37">
        <v>94.39</v>
      </c>
      <c r="G15" s="37">
        <v>99.11</v>
      </c>
      <c r="H15" s="37">
        <v>104.07</v>
      </c>
      <c r="I15" s="37">
        <v>109.27</v>
      </c>
      <c r="J15" s="37">
        <v>114.73</v>
      </c>
      <c r="K15" s="37">
        <v>120.46</v>
      </c>
      <c r="L15" s="37">
        <v>126.49</v>
      </c>
      <c r="M15" s="37">
        <v>132.81</v>
      </c>
      <c r="N15" s="38">
        <v>139.44999999999999</v>
      </c>
      <c r="O15" s="39">
        <f>$N$15*0.03+$N$15</f>
        <v>143.6335</v>
      </c>
      <c r="P15" s="40">
        <f>$O$15*0.03+$O$15</f>
        <v>147.94250500000001</v>
      </c>
      <c r="Q15" s="40">
        <f>$P$15*0.03+$P$15</f>
        <v>152.38078015000002</v>
      </c>
      <c r="R15" s="40">
        <f>$Q$15*0.03+$Q$15</f>
        <v>156.95220355450002</v>
      </c>
      <c r="S15" s="40">
        <f>$R$15*0.03+$R$15</f>
        <v>161.66076966113502</v>
      </c>
      <c r="T15" s="40">
        <f>$S$15*0.03+$S$15</f>
        <v>166.51059275096907</v>
      </c>
      <c r="U15" s="40">
        <f>$T$15*0.03+$T$15</f>
        <v>171.50591053349814</v>
      </c>
      <c r="V15" s="40">
        <f>$U$15*0.03+$U$15</f>
        <v>176.65108784950309</v>
      </c>
      <c r="W15" s="40">
        <f>$V$15*0.03+$V$15</f>
        <v>181.95062048498818</v>
      </c>
      <c r="X15" s="34"/>
      <c r="Y15" s="35"/>
      <c r="Z15" s="35"/>
    </row>
    <row r="16" spans="1:26" s="17" customFormat="1" ht="18" customHeight="1">
      <c r="A16" s="10"/>
      <c r="B16" s="28"/>
      <c r="C16" s="42" t="s">
        <v>32</v>
      </c>
      <c r="D16" s="18" t="s">
        <v>25</v>
      </c>
      <c r="E16" s="18" t="s">
        <v>13</v>
      </c>
      <c r="F16" s="30">
        <v>63.9</v>
      </c>
      <c r="G16" s="30">
        <v>67.09</v>
      </c>
      <c r="H16" s="30">
        <v>70.44</v>
      </c>
      <c r="I16" s="30">
        <v>73.959999999999994</v>
      </c>
      <c r="J16" s="30">
        <v>77.66</v>
      </c>
      <c r="K16" s="30">
        <v>81.540000000000006</v>
      </c>
      <c r="L16" s="30">
        <v>85.62</v>
      </c>
      <c r="M16" s="30">
        <v>89.9</v>
      </c>
      <c r="N16" s="31">
        <v>94.39</v>
      </c>
      <c r="O16" s="32">
        <f>$N$16*0.03+$N$16</f>
        <v>97.221699999999998</v>
      </c>
      <c r="P16" s="33">
        <f>$O$16*0.03+$O$16</f>
        <v>100.138351</v>
      </c>
      <c r="Q16" s="33">
        <f>$P$16*0.03+$P$16</f>
        <v>103.14250153</v>
      </c>
      <c r="R16" s="33">
        <f>$Q$16*0.03+$Q$16</f>
        <v>106.23677657590001</v>
      </c>
      <c r="S16" s="33">
        <f>$R$16*0.03+$R$16</f>
        <v>109.42387987317701</v>
      </c>
      <c r="T16" s="33">
        <f>$S$16*0.03+$S$16</f>
        <v>112.70659626937233</v>
      </c>
      <c r="U16" s="33">
        <f>$T$16*0.03+$T$16</f>
        <v>116.0877941574535</v>
      </c>
      <c r="V16" s="33">
        <f>$U$16*0.03+$U$16</f>
        <v>119.57042798217711</v>
      </c>
      <c r="W16" s="33">
        <f>$V$16*0.03+$V$16</f>
        <v>123.15754082164243</v>
      </c>
      <c r="X16" s="34"/>
      <c r="Y16" s="35"/>
      <c r="Z16" s="35"/>
    </row>
    <row r="17" spans="1:26" s="17" customFormat="1" ht="18" customHeight="1">
      <c r="A17" s="10"/>
      <c r="B17" s="28"/>
      <c r="C17" s="42"/>
      <c r="D17" s="36" t="s">
        <v>26</v>
      </c>
      <c r="E17" s="18" t="s">
        <v>27</v>
      </c>
      <c r="F17" s="30">
        <v>77.66</v>
      </c>
      <c r="G17" s="30">
        <v>81.540000000000006</v>
      </c>
      <c r="H17" s="30">
        <v>85.62</v>
      </c>
      <c r="I17" s="30">
        <v>89.9</v>
      </c>
      <c r="J17" s="30">
        <v>94.39</v>
      </c>
      <c r="K17" s="30">
        <v>99.11</v>
      </c>
      <c r="L17" s="30">
        <v>104.07</v>
      </c>
      <c r="M17" s="30">
        <v>109.27</v>
      </c>
      <c r="N17" s="31">
        <v>114.73</v>
      </c>
      <c r="O17" s="32">
        <f>$N$17*0.03+$N$17</f>
        <v>118.17190000000001</v>
      </c>
      <c r="P17" s="33">
        <f>$O$17*0.03+$O$17</f>
        <v>121.71705700000001</v>
      </c>
      <c r="Q17" s="33">
        <f>$P$17*0.03+$P$17</f>
        <v>125.36856871000001</v>
      </c>
      <c r="R17" s="33">
        <f>$Q$17*0.03+$Q$17</f>
        <v>129.1296257713</v>
      </c>
      <c r="S17" s="33">
        <f>$R$17*0.03+$R$17</f>
        <v>133.00351454443899</v>
      </c>
      <c r="T17" s="33">
        <f>$S$17*0.03+$S$17</f>
        <v>136.99361998077217</v>
      </c>
      <c r="U17" s="33">
        <f>$T$17*0.03+$T$17</f>
        <v>141.10342858019533</v>
      </c>
      <c r="V17" s="33">
        <f>$U$17*0.03+$U$17</f>
        <v>145.3365314376012</v>
      </c>
      <c r="W17" s="33">
        <f>$V$17*0.03+$V$17</f>
        <v>149.69662738072924</v>
      </c>
      <c r="X17" s="34"/>
      <c r="Y17" s="35"/>
      <c r="Z17" s="35"/>
    </row>
    <row r="18" spans="1:26" s="17" customFormat="1" ht="18" customHeight="1">
      <c r="A18" s="10"/>
      <c r="B18" s="28"/>
      <c r="C18" s="42"/>
      <c r="D18" s="22" t="s">
        <v>28</v>
      </c>
      <c r="E18" s="22" t="s">
        <v>29</v>
      </c>
      <c r="F18" s="37">
        <v>94.39</v>
      </c>
      <c r="G18" s="37">
        <v>99.11</v>
      </c>
      <c r="H18" s="37">
        <v>104.07</v>
      </c>
      <c r="I18" s="37">
        <v>109.27</v>
      </c>
      <c r="J18" s="37">
        <v>114.73</v>
      </c>
      <c r="K18" s="37">
        <v>120.46</v>
      </c>
      <c r="L18" s="37">
        <v>126.49</v>
      </c>
      <c r="M18" s="37">
        <v>132.81</v>
      </c>
      <c r="N18" s="38">
        <v>139.44999999999999</v>
      </c>
      <c r="O18" s="39">
        <f>$N$18*0.03+$N$18</f>
        <v>143.6335</v>
      </c>
      <c r="P18" s="40">
        <f>$O$18*0.03+$O$18</f>
        <v>147.94250500000001</v>
      </c>
      <c r="Q18" s="40">
        <f>$P$18*0.03+$P$18</f>
        <v>152.38078015000002</v>
      </c>
      <c r="R18" s="40">
        <f>$Q$18*0.03+$Q$18</f>
        <v>156.95220355450002</v>
      </c>
      <c r="S18" s="40">
        <f>$R$18*0.03+$R$18</f>
        <v>161.66076966113502</v>
      </c>
      <c r="T18" s="40">
        <f>$S$18*0.03+$S$18</f>
        <v>166.51059275096907</v>
      </c>
      <c r="U18" s="40">
        <f>$T$18*0.03+$T$18</f>
        <v>171.50591053349814</v>
      </c>
      <c r="V18" s="40">
        <f>$U$18*0.03+$U$18</f>
        <v>176.65108784950309</v>
      </c>
      <c r="W18" s="40">
        <f>$V$18*0.03+$V$18</f>
        <v>181.95062048498818</v>
      </c>
      <c r="X18" s="34"/>
      <c r="Y18" s="35"/>
      <c r="Z18" s="35"/>
    </row>
    <row r="19" spans="1:26" s="17" customFormat="1" ht="18" customHeight="1">
      <c r="A19" s="10"/>
      <c r="B19" s="28"/>
      <c r="C19" s="42" t="s">
        <v>33</v>
      </c>
      <c r="D19" s="18" t="s">
        <v>25</v>
      </c>
      <c r="E19" s="18" t="s">
        <v>13</v>
      </c>
      <c r="F19" s="30">
        <v>63.9</v>
      </c>
      <c r="G19" s="30">
        <v>67.09</v>
      </c>
      <c r="H19" s="30">
        <v>70.44</v>
      </c>
      <c r="I19" s="30">
        <v>73.959999999999994</v>
      </c>
      <c r="J19" s="30">
        <v>77.66</v>
      </c>
      <c r="K19" s="30">
        <v>81.540000000000006</v>
      </c>
      <c r="L19" s="30">
        <v>85.62</v>
      </c>
      <c r="M19" s="30">
        <v>89.9</v>
      </c>
      <c r="N19" s="31">
        <v>94.39</v>
      </c>
      <c r="O19" s="32">
        <f>$N$19*0.03+$N$19</f>
        <v>97.221699999999998</v>
      </c>
      <c r="P19" s="33">
        <f>$O$19*0.03+$O$19</f>
        <v>100.138351</v>
      </c>
      <c r="Q19" s="33">
        <f>$P$19*0.03+$P$19</f>
        <v>103.14250153</v>
      </c>
      <c r="R19" s="33">
        <f>$Q$19*0.03+$Q$19</f>
        <v>106.23677657590001</v>
      </c>
      <c r="S19" s="33">
        <f>$R$19*0.03+$R$19</f>
        <v>109.42387987317701</v>
      </c>
      <c r="T19" s="33">
        <f>$S$19*0.03+$S$19</f>
        <v>112.70659626937233</v>
      </c>
      <c r="U19" s="33">
        <f>$T$19*0.03+$T$19</f>
        <v>116.0877941574535</v>
      </c>
      <c r="V19" s="33">
        <f>$U$19*0.03+$U$19</f>
        <v>119.57042798217711</v>
      </c>
      <c r="W19" s="33">
        <f>$V$19*0.03+$V$19</f>
        <v>123.15754082164243</v>
      </c>
      <c r="X19" s="34"/>
      <c r="Y19" s="35"/>
      <c r="Z19" s="35"/>
    </row>
    <row r="20" spans="1:26" s="17" customFormat="1" ht="18" customHeight="1">
      <c r="A20" s="10"/>
      <c r="B20" s="28"/>
      <c r="C20" s="42"/>
      <c r="D20" s="36" t="s">
        <v>26</v>
      </c>
      <c r="E20" s="18" t="s">
        <v>27</v>
      </c>
      <c r="F20" s="30">
        <v>77.66</v>
      </c>
      <c r="G20" s="30">
        <v>81.540000000000006</v>
      </c>
      <c r="H20" s="30">
        <v>85.62</v>
      </c>
      <c r="I20" s="30">
        <v>89.9</v>
      </c>
      <c r="J20" s="30">
        <v>94.39</v>
      </c>
      <c r="K20" s="30">
        <v>99.11</v>
      </c>
      <c r="L20" s="30">
        <v>104.07</v>
      </c>
      <c r="M20" s="30">
        <v>109.27</v>
      </c>
      <c r="N20" s="31">
        <v>114.73</v>
      </c>
      <c r="O20" s="32">
        <f>$N$20*0.03+$N$20</f>
        <v>118.17190000000001</v>
      </c>
      <c r="P20" s="33">
        <f>$O$20*0.03+$O$20</f>
        <v>121.71705700000001</v>
      </c>
      <c r="Q20" s="33">
        <f>$P$20*0.03+$P$20</f>
        <v>125.36856871000001</v>
      </c>
      <c r="R20" s="33">
        <f>$Q$20*0.03+$Q$20</f>
        <v>129.1296257713</v>
      </c>
      <c r="S20" s="33">
        <f>$R$20*0.03+$R$20</f>
        <v>133.00351454443899</v>
      </c>
      <c r="T20" s="33">
        <f>$S$20*0.03+$S$20</f>
        <v>136.99361998077217</v>
      </c>
      <c r="U20" s="33">
        <f>$T$20*0.03+$T$20</f>
        <v>141.10342858019533</v>
      </c>
      <c r="V20" s="33">
        <f>$U$20*0.03+$U$20</f>
        <v>145.3365314376012</v>
      </c>
      <c r="W20" s="33">
        <f>$V$20*0.03+$V$20</f>
        <v>149.69662738072924</v>
      </c>
      <c r="X20" s="34"/>
      <c r="Y20" s="35"/>
      <c r="Z20" s="35"/>
    </row>
    <row r="21" spans="1:26" s="17" customFormat="1" ht="18" customHeight="1">
      <c r="A21" s="10"/>
      <c r="B21" s="28"/>
      <c r="C21" s="42"/>
      <c r="D21" s="22" t="s">
        <v>28</v>
      </c>
      <c r="E21" s="22" t="s">
        <v>29</v>
      </c>
      <c r="F21" s="37">
        <v>94.39</v>
      </c>
      <c r="G21" s="37">
        <v>99.11</v>
      </c>
      <c r="H21" s="37">
        <v>104.07</v>
      </c>
      <c r="I21" s="37">
        <v>109.27</v>
      </c>
      <c r="J21" s="37">
        <v>114.73</v>
      </c>
      <c r="K21" s="37">
        <v>120.46</v>
      </c>
      <c r="L21" s="37">
        <v>126.49</v>
      </c>
      <c r="M21" s="37">
        <v>132.81</v>
      </c>
      <c r="N21" s="38">
        <v>139.44999999999999</v>
      </c>
      <c r="O21" s="39">
        <f>$N$21*0.03+$N$21</f>
        <v>143.6335</v>
      </c>
      <c r="P21" s="40">
        <f>$O$21*0.03+$O$21</f>
        <v>147.94250500000001</v>
      </c>
      <c r="Q21" s="40">
        <f>$P$21*0.03+$P$21</f>
        <v>152.38078015000002</v>
      </c>
      <c r="R21" s="40">
        <f>$Q$21*0.03+$Q$21</f>
        <v>156.95220355450002</v>
      </c>
      <c r="S21" s="40">
        <f>$R$21*0.03+$R$21</f>
        <v>161.66076966113502</v>
      </c>
      <c r="T21" s="40">
        <f>$S$21*0.03+$S$21</f>
        <v>166.51059275096907</v>
      </c>
      <c r="U21" s="40">
        <f>$T$21*0.03+$T$21</f>
        <v>171.50591053349814</v>
      </c>
      <c r="V21" s="40">
        <f>$U$21*0.03+$U$21</f>
        <v>176.65108784950309</v>
      </c>
      <c r="W21" s="40">
        <f>$V$21*0.03+$V$21</f>
        <v>181.95062048498818</v>
      </c>
      <c r="X21" s="34"/>
      <c r="Y21" s="35"/>
      <c r="Z21" s="35"/>
    </row>
    <row r="22" spans="1:26" s="17" customFormat="1" ht="18" customHeight="1">
      <c r="A22" s="10"/>
      <c r="B22" s="28"/>
      <c r="C22" s="42" t="s">
        <v>34</v>
      </c>
      <c r="D22" s="18" t="s">
        <v>25</v>
      </c>
      <c r="E22" s="18" t="s">
        <v>13</v>
      </c>
      <c r="F22" s="30">
        <v>87.82</v>
      </c>
      <c r="G22" s="30">
        <v>92.22</v>
      </c>
      <c r="H22" s="30">
        <v>96.84</v>
      </c>
      <c r="I22" s="30">
        <v>101.69</v>
      </c>
      <c r="J22" s="30">
        <v>106.78</v>
      </c>
      <c r="K22" s="30">
        <v>112.12</v>
      </c>
      <c r="L22" s="30">
        <v>117.73</v>
      </c>
      <c r="M22" s="30">
        <v>123.62</v>
      </c>
      <c r="N22" s="43">
        <v>129.81</v>
      </c>
      <c r="O22" s="32">
        <f>$N$22*0.03+$N$22</f>
        <v>133.70429999999999</v>
      </c>
      <c r="P22" s="33">
        <f>$O$22*0.03+$O$22</f>
        <v>137.715429</v>
      </c>
      <c r="Q22" s="33">
        <f>$P$22*0.03+$P$22</f>
        <v>141.84689187000001</v>
      </c>
      <c r="R22" s="33">
        <f>$Q$22*0.03+$Q$22</f>
        <v>146.10229862610001</v>
      </c>
      <c r="S22" s="33">
        <f>$R$22*0.03+$R$22</f>
        <v>150.48536758488302</v>
      </c>
      <c r="T22" s="33">
        <f>$S$22*0.03+$S$22</f>
        <v>154.9999286124295</v>
      </c>
      <c r="U22" s="33">
        <f>$T$22*0.03+$T$22</f>
        <v>159.64992647080237</v>
      </c>
      <c r="V22" s="33">
        <f>$U$22*0.03+$U$22</f>
        <v>164.43942426492643</v>
      </c>
      <c r="W22" s="33">
        <f>$V$22*0.03+$V$22</f>
        <v>169.37260699287421</v>
      </c>
      <c r="X22" s="34"/>
      <c r="Y22" s="35"/>
      <c r="Z22" s="35"/>
    </row>
    <row r="23" spans="1:26" s="17" customFormat="1" ht="18" customHeight="1">
      <c r="A23" s="10"/>
      <c r="B23" s="28"/>
      <c r="C23" s="42"/>
      <c r="D23" s="36" t="s">
        <v>26</v>
      </c>
      <c r="E23" s="18" t="s">
        <v>27</v>
      </c>
      <c r="F23" s="43">
        <v>106.78</v>
      </c>
      <c r="G23" s="30">
        <v>112.12</v>
      </c>
      <c r="H23" s="30">
        <v>117.73</v>
      </c>
      <c r="I23" s="30">
        <v>123.62</v>
      </c>
      <c r="J23" s="30">
        <v>129.81</v>
      </c>
      <c r="K23" s="30">
        <v>136.30000000000001</v>
      </c>
      <c r="L23" s="30">
        <v>143.12</v>
      </c>
      <c r="M23" s="30">
        <v>150.28</v>
      </c>
      <c r="N23" s="43">
        <v>157.80000000000001</v>
      </c>
      <c r="O23" s="32">
        <f>$N$23*0.03+$N$23</f>
        <v>162.53400000000002</v>
      </c>
      <c r="P23" s="33">
        <f>$O$23*0.03+$O$23</f>
        <v>167.41002000000003</v>
      </c>
      <c r="Q23" s="33">
        <f>$P$23*0.03+$P$23</f>
        <v>172.43232060000003</v>
      </c>
      <c r="R23" s="33">
        <f>$Q$23*0.03+$Q$23</f>
        <v>177.60529021800002</v>
      </c>
      <c r="S23" s="33">
        <f>$R$23*0.03+$R$23</f>
        <v>182.93344892454002</v>
      </c>
      <c r="T23" s="33">
        <f>$S$23*0.03+$S$23</f>
        <v>188.42145239227622</v>
      </c>
      <c r="U23" s="33">
        <f>$T$23*0.03+$T$23</f>
        <v>194.07409596404452</v>
      </c>
      <c r="V23" s="33">
        <f>$U$23*0.03+$U$23</f>
        <v>199.89631884296585</v>
      </c>
      <c r="W23" s="33">
        <f>$V$23*0.03+$V$23</f>
        <v>205.89320840825482</v>
      </c>
      <c r="X23" s="34"/>
      <c r="Y23" s="35"/>
      <c r="Z23" s="35"/>
    </row>
    <row r="24" spans="1:26" s="17" customFormat="1" ht="18" customHeight="1">
      <c r="A24" s="10"/>
      <c r="B24" s="28"/>
      <c r="C24" s="42"/>
      <c r="D24" s="22" t="s">
        <v>28</v>
      </c>
      <c r="E24" s="22" t="s">
        <v>29</v>
      </c>
      <c r="F24" s="37">
        <v>129.81</v>
      </c>
      <c r="G24" s="37">
        <v>136.30000000000001</v>
      </c>
      <c r="H24" s="37">
        <v>143.12</v>
      </c>
      <c r="I24" s="37">
        <v>150.28</v>
      </c>
      <c r="J24" s="37">
        <v>157.80000000000001</v>
      </c>
      <c r="K24" s="37">
        <v>165.69</v>
      </c>
      <c r="L24" s="37">
        <v>173.98</v>
      </c>
      <c r="M24" s="37">
        <v>182.68</v>
      </c>
      <c r="N24" s="44">
        <v>191.82</v>
      </c>
      <c r="O24" s="39">
        <f>$N$24*0.03+$N$24</f>
        <v>197.5746</v>
      </c>
      <c r="P24" s="40">
        <f>$O$24*0.03+$O$24</f>
        <v>203.50183799999999</v>
      </c>
      <c r="Q24" s="40">
        <f>$P$24*0.03+$P$24</f>
        <v>209.60689313999998</v>
      </c>
      <c r="R24" s="40">
        <f>$Q$24*0.03+$Q$24</f>
        <v>215.89509993419998</v>
      </c>
      <c r="S24" s="40">
        <f>$R$24*0.03+$R$24</f>
        <v>222.37195293222598</v>
      </c>
      <c r="T24" s="40">
        <f>$S$24*0.03+$S$24</f>
        <v>229.04311152019275</v>
      </c>
      <c r="U24" s="40">
        <f>$T$24*0.03+$T$24</f>
        <v>235.91440486579853</v>
      </c>
      <c r="V24" s="40">
        <f>$U$24*0.03+$U$24</f>
        <v>242.99183701177247</v>
      </c>
      <c r="W24" s="40">
        <f>$V$24*0.03+$V$24</f>
        <v>250.28159212212566</v>
      </c>
      <c r="X24" s="34"/>
      <c r="Y24" s="35"/>
      <c r="Z24" s="35"/>
    </row>
    <row r="25" spans="1:26" s="17" customFormat="1" ht="18" customHeight="1">
      <c r="A25" s="10"/>
      <c r="C25" s="45"/>
      <c r="D25" s="46"/>
      <c r="E25" s="46"/>
      <c r="F25" s="47"/>
      <c r="G25" s="47"/>
      <c r="H25" s="47"/>
      <c r="I25" s="47"/>
      <c r="J25" s="47"/>
      <c r="K25" s="47"/>
      <c r="L25" s="47"/>
      <c r="M25" s="47"/>
      <c r="N25" s="47"/>
      <c r="O25" s="45"/>
      <c r="X25" s="34"/>
      <c r="Y25" s="35"/>
      <c r="Z25" s="35"/>
    </row>
    <row r="26" spans="1:26" s="17" customFormat="1" ht="18" customHeight="1">
      <c r="A26" s="10"/>
      <c r="C26" s="45"/>
      <c r="D26" s="46"/>
      <c r="E26" s="46"/>
      <c r="F26" s="47"/>
      <c r="G26" s="47"/>
      <c r="H26" s="47"/>
      <c r="I26" s="47"/>
      <c r="J26" s="47"/>
      <c r="K26" s="47"/>
      <c r="L26" s="47"/>
      <c r="M26" s="47"/>
      <c r="N26" s="47"/>
      <c r="O26" s="45"/>
      <c r="X26" s="34"/>
      <c r="Y26" s="35"/>
      <c r="Z26" s="35"/>
    </row>
    <row r="27" spans="1:26" s="17" customFormat="1" ht="20.25" customHeight="1">
      <c r="A27" s="6" t="s">
        <v>0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48"/>
      <c r="X27" s="34"/>
      <c r="Y27" s="35"/>
      <c r="Z27" s="35"/>
    </row>
    <row r="28" spans="1:26" ht="14.45" customHeight="1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</row>
    <row r="29" spans="1:26" ht="18" customHeight="1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8"/>
    </row>
    <row r="30" spans="1:26" s="17" customFormat="1" ht="12" customHeight="1">
      <c r="A30" s="10"/>
      <c r="B30" s="11" t="s">
        <v>1</v>
      </c>
      <c r="C30" s="12" t="s">
        <v>2</v>
      </c>
      <c r="D30" s="13"/>
      <c r="E30" s="13"/>
      <c r="F30" s="14"/>
      <c r="G30" s="14"/>
      <c r="H30" s="14"/>
      <c r="I30" s="14"/>
      <c r="J30" s="14"/>
      <c r="K30" s="14"/>
      <c r="L30" s="14"/>
      <c r="M30" s="14"/>
      <c r="N30" s="15"/>
      <c r="O30" s="16"/>
      <c r="P30" s="16"/>
      <c r="Q30" s="16"/>
      <c r="R30" s="16"/>
      <c r="S30" s="16"/>
      <c r="T30" s="16"/>
      <c r="U30" s="16"/>
      <c r="V30" s="16"/>
      <c r="W30" s="16"/>
      <c r="X30" s="10"/>
    </row>
    <row r="31" spans="1:26" s="17" customFormat="1" ht="12" customHeight="1">
      <c r="A31" s="10"/>
      <c r="B31" s="11"/>
      <c r="C31" s="12"/>
      <c r="D31" s="18" t="s">
        <v>3</v>
      </c>
      <c r="E31" s="18" t="s">
        <v>4</v>
      </c>
      <c r="F31" s="19" t="s">
        <v>5</v>
      </c>
      <c r="G31" s="19" t="s">
        <v>6</v>
      </c>
      <c r="H31" s="19" t="s">
        <v>7</v>
      </c>
      <c r="I31" s="19" t="s">
        <v>8</v>
      </c>
      <c r="J31" s="19" t="s">
        <v>9</v>
      </c>
      <c r="K31" s="19" t="s">
        <v>10</v>
      </c>
      <c r="L31" s="19" t="s">
        <v>11</v>
      </c>
      <c r="M31" s="19" t="s">
        <v>12</v>
      </c>
      <c r="N31" s="20" t="s">
        <v>13</v>
      </c>
      <c r="O31" s="21" t="s">
        <v>14</v>
      </c>
      <c r="P31" s="21" t="s">
        <v>15</v>
      </c>
      <c r="Q31" s="21" t="s">
        <v>16</v>
      </c>
      <c r="R31" s="21" t="s">
        <v>17</v>
      </c>
      <c r="S31" s="21" t="s">
        <v>18</v>
      </c>
      <c r="T31" s="21" t="s">
        <v>19</v>
      </c>
      <c r="U31" s="21" t="s">
        <v>20</v>
      </c>
      <c r="V31" s="21" t="s">
        <v>21</v>
      </c>
      <c r="W31" s="21" t="s">
        <v>22</v>
      </c>
      <c r="X31" s="10"/>
    </row>
    <row r="32" spans="1:26" s="17" customFormat="1" ht="12" customHeight="1">
      <c r="A32" s="10"/>
      <c r="B32" s="11"/>
      <c r="C32" s="12"/>
      <c r="D32" s="22"/>
      <c r="E32" s="23"/>
      <c r="F32" s="24"/>
      <c r="G32" s="24"/>
      <c r="H32" s="24"/>
      <c r="I32" s="24"/>
      <c r="J32" s="25"/>
      <c r="K32" s="24"/>
      <c r="L32" s="24"/>
      <c r="M32" s="24"/>
      <c r="N32" s="26"/>
      <c r="O32" s="27"/>
      <c r="P32" s="27"/>
      <c r="Q32" s="27"/>
      <c r="R32" s="27"/>
      <c r="S32" s="27"/>
      <c r="T32" s="27"/>
      <c r="U32" s="27"/>
      <c r="V32" s="27"/>
      <c r="W32" s="27"/>
      <c r="X32" s="10"/>
    </row>
    <row r="33" spans="1:26" s="17" customFormat="1" ht="18" customHeight="1">
      <c r="A33" s="10"/>
      <c r="B33" s="49" t="s">
        <v>35</v>
      </c>
      <c r="C33" s="29" t="s">
        <v>36</v>
      </c>
      <c r="D33" s="18" t="s">
        <v>37</v>
      </c>
      <c r="E33" s="18" t="s">
        <v>13</v>
      </c>
      <c r="F33" s="30">
        <v>192.73</v>
      </c>
      <c r="G33" s="30">
        <v>202.37</v>
      </c>
      <c r="H33" s="30">
        <v>212.49</v>
      </c>
      <c r="I33" s="30">
        <v>223.12</v>
      </c>
      <c r="J33" s="30">
        <v>234.28</v>
      </c>
      <c r="K33" s="30">
        <v>246</v>
      </c>
      <c r="L33" s="30">
        <v>258.3</v>
      </c>
      <c r="M33" s="30">
        <v>271.22000000000003</v>
      </c>
      <c r="N33" s="50">
        <v>284.77999999999997</v>
      </c>
      <c r="O33" s="32">
        <f>$N$33*0.03+$N$33</f>
        <v>293.32339999999999</v>
      </c>
      <c r="P33" s="33">
        <f>$O$33*0.03+$O$33</f>
        <v>302.12310200000002</v>
      </c>
      <c r="Q33" s="33">
        <f>$P$33*0.03+$P$33</f>
        <v>311.18679506000001</v>
      </c>
      <c r="R33" s="33">
        <f>$Q$33*0.03+$Q$33</f>
        <v>320.5223989118</v>
      </c>
      <c r="S33" s="33">
        <f>$R$33*0.03+$R$33</f>
        <v>330.13807087915399</v>
      </c>
      <c r="T33" s="33">
        <f>$S$33*0.03+$S$33</f>
        <v>340.04221300552859</v>
      </c>
      <c r="U33" s="33">
        <f>$T$33*0.03+$T$33</f>
        <v>350.24347939569446</v>
      </c>
      <c r="V33" s="33">
        <f>$U$33*0.03+$U$33</f>
        <v>360.75078377756529</v>
      </c>
      <c r="W33" s="33">
        <f>$V$33*0.03+$V$33</f>
        <v>371.57330729089227</v>
      </c>
      <c r="X33" s="34"/>
      <c r="Y33" s="35"/>
      <c r="Z33" s="35"/>
    </row>
    <row r="34" spans="1:26" s="17" customFormat="1" ht="18" customHeight="1">
      <c r="A34" s="10"/>
      <c r="B34" s="49"/>
      <c r="C34" s="29"/>
      <c r="D34" s="36" t="s">
        <v>25</v>
      </c>
      <c r="E34" s="18" t="s">
        <v>27</v>
      </c>
      <c r="F34" s="43">
        <v>234.28</v>
      </c>
      <c r="G34" s="30">
        <v>246</v>
      </c>
      <c r="H34" s="30">
        <v>258.3</v>
      </c>
      <c r="I34" s="30">
        <v>271.22000000000003</v>
      </c>
      <c r="J34" s="30">
        <v>284.77999999999997</v>
      </c>
      <c r="K34" s="30">
        <v>299.02</v>
      </c>
      <c r="L34" s="30">
        <v>313.98</v>
      </c>
      <c r="M34" s="30">
        <v>329.68</v>
      </c>
      <c r="N34" s="50">
        <v>346.17</v>
      </c>
      <c r="O34" s="32">
        <f>$N$34*0.03+$N$34</f>
        <v>356.55510000000004</v>
      </c>
      <c r="P34" s="33">
        <f>$O$34*0.03+$O$34</f>
        <v>367.25175300000006</v>
      </c>
      <c r="Q34" s="33">
        <f>$P$34*0.03+$P$34</f>
        <v>378.26930559000004</v>
      </c>
      <c r="R34" s="33">
        <f>$Q$34*0.03+$Q$34</f>
        <v>389.61738475770005</v>
      </c>
      <c r="S34" s="33">
        <f>$R$34*0.03+$R$34</f>
        <v>401.30590630043105</v>
      </c>
      <c r="T34" s="33">
        <f>$S$34*0.03+$S$34</f>
        <v>413.34508348944399</v>
      </c>
      <c r="U34" s="33">
        <f>$T$34*0.03+$T$34</f>
        <v>425.74543599412732</v>
      </c>
      <c r="V34" s="33">
        <f>$U$34*0.03+$U$34</f>
        <v>438.51779907395115</v>
      </c>
      <c r="W34" s="33">
        <f>$V$34*0.03+$V$34</f>
        <v>451.67333304616966</v>
      </c>
      <c r="X34" s="34"/>
      <c r="Y34" s="35"/>
      <c r="Z34" s="35"/>
    </row>
    <row r="35" spans="1:26" s="17" customFormat="1" ht="18" customHeight="1">
      <c r="A35" s="10"/>
      <c r="B35" s="49"/>
      <c r="C35" s="29"/>
      <c r="D35" s="36" t="s">
        <v>26</v>
      </c>
      <c r="E35" s="18" t="s">
        <v>29</v>
      </c>
      <c r="F35" s="43">
        <v>284.77999999999997</v>
      </c>
      <c r="G35" s="30">
        <v>299.02</v>
      </c>
      <c r="H35" s="30">
        <v>313.98</v>
      </c>
      <c r="I35" s="30">
        <v>329.68</v>
      </c>
      <c r="J35" s="30">
        <v>346.17</v>
      </c>
      <c r="K35" s="30">
        <v>363.48</v>
      </c>
      <c r="L35" s="30">
        <v>381.66</v>
      </c>
      <c r="M35" s="30">
        <v>400.75</v>
      </c>
      <c r="N35" s="50">
        <v>420.79</v>
      </c>
      <c r="O35" s="32">
        <f>$N$35*0.03+$N$35</f>
        <v>433.41370000000001</v>
      </c>
      <c r="P35" s="33">
        <f>$O$35*0.03+$O$35</f>
        <v>446.416111</v>
      </c>
      <c r="Q35" s="33">
        <f>$P$35*0.03+$P$35</f>
        <v>459.80859433000001</v>
      </c>
      <c r="R35" s="33">
        <f>$Q$35*0.03+$Q$35</f>
        <v>473.60285215990001</v>
      </c>
      <c r="S35" s="33">
        <f>$R$35*0.03+$R$35</f>
        <v>487.810937724697</v>
      </c>
      <c r="T35" s="33">
        <f>$S$35*0.03+$S$35</f>
        <v>502.44526585643791</v>
      </c>
      <c r="U35" s="33">
        <f>$T$35*0.03+$T$35</f>
        <v>517.51862383213108</v>
      </c>
      <c r="V35" s="33">
        <f>$U$35*0.03+$U$35</f>
        <v>533.04418254709503</v>
      </c>
      <c r="W35" s="33">
        <f>$V$35*0.03+$V$35-0.01</f>
        <v>549.02550802350788</v>
      </c>
      <c r="X35" s="34"/>
      <c r="Y35" s="35"/>
      <c r="Z35" s="35"/>
    </row>
    <row r="36" spans="1:26" s="17" customFormat="1" ht="18" customHeight="1">
      <c r="A36" s="10"/>
      <c r="B36" s="49"/>
      <c r="C36" s="29"/>
      <c r="D36" s="22" t="s">
        <v>28</v>
      </c>
      <c r="E36" s="22" t="s">
        <v>38</v>
      </c>
      <c r="F36" s="37">
        <v>346.17</v>
      </c>
      <c r="G36" s="37">
        <v>363.48</v>
      </c>
      <c r="H36" s="37">
        <v>381.66</v>
      </c>
      <c r="I36" s="44">
        <v>400.75</v>
      </c>
      <c r="J36" s="37">
        <v>420.79</v>
      </c>
      <c r="K36" s="37">
        <v>441.83</v>
      </c>
      <c r="L36" s="37">
        <v>463.93</v>
      </c>
      <c r="M36" s="37">
        <v>487.13</v>
      </c>
      <c r="N36" s="37">
        <v>511.49</v>
      </c>
      <c r="O36" s="39">
        <f>$N$36*0.03+$N$36</f>
        <v>526.8347</v>
      </c>
      <c r="P36" s="40">
        <f>$O$36*0.03+$O$36</f>
        <v>542.63974099999996</v>
      </c>
      <c r="Q36" s="40">
        <f>$P$36*0.03+$P$36</f>
        <v>558.91893322999999</v>
      </c>
      <c r="R36" s="40">
        <f>$Q$36*0.03+$Q$36</f>
        <v>575.68650122689996</v>
      </c>
      <c r="S36" s="40">
        <f>$R$36*0.03+$R$36</f>
        <v>592.95709626370694</v>
      </c>
      <c r="T36" s="40">
        <f>$S$36*0.03+$S$36</f>
        <v>610.74580915161812</v>
      </c>
      <c r="U36" s="40">
        <f>$T$36*0.03+$T$36</f>
        <v>629.06818342616668</v>
      </c>
      <c r="V36" s="40">
        <f>$U$36*0.03+$U$36</f>
        <v>647.94022892895168</v>
      </c>
      <c r="W36" s="40">
        <f>$V$36*0.03+$V$36</f>
        <v>667.37843579682021</v>
      </c>
      <c r="X36" s="34"/>
      <c r="Y36" s="35"/>
      <c r="Z36" s="35"/>
    </row>
    <row r="37" spans="1:26" s="17" customFormat="1" ht="18" customHeight="1">
      <c r="A37" s="10"/>
      <c r="B37" s="49"/>
      <c r="C37" s="41" t="s">
        <v>39</v>
      </c>
      <c r="D37" s="18" t="s">
        <v>37</v>
      </c>
      <c r="E37" s="18" t="s">
        <v>13</v>
      </c>
      <c r="F37" s="30">
        <v>192.73</v>
      </c>
      <c r="G37" s="30">
        <v>202.37</v>
      </c>
      <c r="H37" s="30">
        <v>212.49</v>
      </c>
      <c r="I37" s="30">
        <v>223.12</v>
      </c>
      <c r="J37" s="30">
        <v>234.28</v>
      </c>
      <c r="K37" s="30">
        <v>246</v>
      </c>
      <c r="L37" s="30">
        <v>258.3</v>
      </c>
      <c r="M37" s="30">
        <v>271.22000000000003</v>
      </c>
      <c r="N37" s="50">
        <v>284.77999999999997</v>
      </c>
      <c r="O37" s="32">
        <f>$N$37*0.03+$N$37</f>
        <v>293.32339999999999</v>
      </c>
      <c r="P37" s="33">
        <f>$O$37*0.03+$O$37</f>
        <v>302.12310200000002</v>
      </c>
      <c r="Q37" s="33">
        <f>$P$37*0.03+$P$37</f>
        <v>311.18679506000001</v>
      </c>
      <c r="R37" s="33">
        <f>$Q$37*0.03+$Q$37</f>
        <v>320.5223989118</v>
      </c>
      <c r="S37" s="33">
        <f>$R$37*0.03+$R$37</f>
        <v>330.13807087915399</v>
      </c>
      <c r="T37" s="33">
        <f>$S$37*0.03+$S$37</f>
        <v>340.04221300552859</v>
      </c>
      <c r="U37" s="33">
        <f>$T$37*0.03+$T$37</f>
        <v>350.24347939569446</v>
      </c>
      <c r="V37" s="33">
        <f>$U$37*0.03+$U$37</f>
        <v>360.75078377756529</v>
      </c>
      <c r="W37" s="33">
        <f>$V$37*0.03+$V$37</f>
        <v>371.57330729089227</v>
      </c>
      <c r="X37" s="34"/>
      <c r="Y37" s="35"/>
      <c r="Z37" s="35"/>
    </row>
    <row r="38" spans="1:26" s="17" customFormat="1" ht="18" customHeight="1">
      <c r="A38" s="10"/>
      <c r="B38" s="49"/>
      <c r="C38" s="41"/>
      <c r="D38" s="36" t="s">
        <v>25</v>
      </c>
      <c r="E38" s="18" t="s">
        <v>27</v>
      </c>
      <c r="F38" s="43">
        <v>234.28</v>
      </c>
      <c r="G38" s="30">
        <v>246</v>
      </c>
      <c r="H38" s="30">
        <v>258.3</v>
      </c>
      <c r="I38" s="30">
        <v>271.22000000000003</v>
      </c>
      <c r="J38" s="30">
        <v>284.77999999999997</v>
      </c>
      <c r="K38" s="30">
        <v>299.02</v>
      </c>
      <c r="L38" s="30">
        <v>313.98</v>
      </c>
      <c r="M38" s="30">
        <v>329.68</v>
      </c>
      <c r="N38" s="50">
        <v>346.17</v>
      </c>
      <c r="O38" s="32">
        <f>$N$38*0.03+$N$38</f>
        <v>356.55510000000004</v>
      </c>
      <c r="P38" s="33">
        <f>$O$38*0.03+$O$38</f>
        <v>367.25175300000006</v>
      </c>
      <c r="Q38" s="33">
        <f>$P$38*0.03+$P$38</f>
        <v>378.26930559000004</v>
      </c>
      <c r="R38" s="33">
        <f>$Q$38*0.03+$Q$38</f>
        <v>389.61738475770005</v>
      </c>
      <c r="S38" s="33">
        <f>$R$38*0.03+$R$38</f>
        <v>401.30590630043105</v>
      </c>
      <c r="T38" s="33">
        <f>$S$38*0.03+$S$38</f>
        <v>413.34508348944399</v>
      </c>
      <c r="U38" s="33">
        <f>$T$38*0.03+$T$38</f>
        <v>425.74543599412732</v>
      </c>
      <c r="V38" s="33">
        <f>$U$38*0.03+$U$38</f>
        <v>438.51779907395115</v>
      </c>
      <c r="W38" s="33">
        <f>$V$38*0.03+$V$38</f>
        <v>451.67333304616966</v>
      </c>
      <c r="X38" s="34"/>
      <c r="Y38" s="35"/>
      <c r="Z38" s="35"/>
    </row>
    <row r="39" spans="1:26" s="17" customFormat="1" ht="18" customHeight="1">
      <c r="A39" s="10"/>
      <c r="B39" s="49"/>
      <c r="C39" s="41"/>
      <c r="D39" s="36" t="s">
        <v>26</v>
      </c>
      <c r="E39" s="18" t="s">
        <v>29</v>
      </c>
      <c r="F39" s="43">
        <v>284.77999999999997</v>
      </c>
      <c r="G39" s="30">
        <v>299.02</v>
      </c>
      <c r="H39" s="30">
        <v>313.98</v>
      </c>
      <c r="I39" s="30">
        <v>329.68</v>
      </c>
      <c r="J39" s="30">
        <v>346.17</v>
      </c>
      <c r="K39" s="30">
        <v>363.48</v>
      </c>
      <c r="L39" s="30">
        <v>381.66</v>
      </c>
      <c r="M39" s="30">
        <v>400.75</v>
      </c>
      <c r="N39" s="50">
        <v>420.79</v>
      </c>
      <c r="O39" s="32">
        <f>$N$39*0.03+$N$39</f>
        <v>433.41370000000001</v>
      </c>
      <c r="P39" s="33">
        <f>$O$39*0.03+$O$39</f>
        <v>446.416111</v>
      </c>
      <c r="Q39" s="33">
        <f>$P$39*0.03+$P$39</f>
        <v>459.80859433000001</v>
      </c>
      <c r="R39" s="33">
        <f>$Q$39*0.03+$Q$39</f>
        <v>473.60285215990001</v>
      </c>
      <c r="S39" s="33">
        <f>$R$39*0.03+$R$39</f>
        <v>487.810937724697</v>
      </c>
      <c r="T39" s="33">
        <f>$S$39*0.03+$S$39</f>
        <v>502.44526585643791</v>
      </c>
      <c r="U39" s="33">
        <f>$T$39*0.03+$T$39</f>
        <v>517.51862383213108</v>
      </c>
      <c r="V39" s="33">
        <f>$U$39*0.03+$U$39</f>
        <v>533.04418254709503</v>
      </c>
      <c r="W39" s="33">
        <f>$V$39*0.03+$V$39-0.01</f>
        <v>549.02550802350788</v>
      </c>
      <c r="X39" s="34"/>
      <c r="Y39" s="35"/>
      <c r="Z39" s="35"/>
    </row>
    <row r="40" spans="1:26" s="17" customFormat="1" ht="18" customHeight="1">
      <c r="A40" s="10"/>
      <c r="B40" s="49"/>
      <c r="C40" s="41"/>
      <c r="D40" s="22" t="s">
        <v>28</v>
      </c>
      <c r="E40" s="22" t="s">
        <v>38</v>
      </c>
      <c r="F40" s="37">
        <v>346.17</v>
      </c>
      <c r="G40" s="37">
        <v>363.48</v>
      </c>
      <c r="H40" s="37">
        <v>381.66</v>
      </c>
      <c r="I40" s="44">
        <v>400.75</v>
      </c>
      <c r="J40" s="37">
        <v>420.79</v>
      </c>
      <c r="K40" s="37">
        <v>441.83</v>
      </c>
      <c r="L40" s="37">
        <v>463.93</v>
      </c>
      <c r="M40" s="37">
        <v>487.13</v>
      </c>
      <c r="N40" s="37">
        <v>511.49</v>
      </c>
      <c r="O40" s="39">
        <f>$N$40*0.03+$N$40</f>
        <v>526.8347</v>
      </c>
      <c r="P40" s="40">
        <f>$O$40*0.03+$O$40</f>
        <v>542.63974099999996</v>
      </c>
      <c r="Q40" s="40">
        <f>$P$40*0.03+$P$40</f>
        <v>558.91893322999999</v>
      </c>
      <c r="R40" s="40">
        <f>$Q$40*0.03+$Q$40</f>
        <v>575.68650122689996</v>
      </c>
      <c r="S40" s="40">
        <f>$R$40*0.03+$R$40</f>
        <v>592.95709626370694</v>
      </c>
      <c r="T40" s="40">
        <f>$S$40*0.03+$S$40</f>
        <v>610.74580915161812</v>
      </c>
      <c r="U40" s="40">
        <f>$T$40*0.03+$T$40</f>
        <v>629.06818342616668</v>
      </c>
      <c r="V40" s="40">
        <f>$U$40*0.03+$U$40</f>
        <v>647.94022892895168</v>
      </c>
      <c r="W40" s="40">
        <f>$V$40*0.03+$V$40</f>
        <v>667.37843579682021</v>
      </c>
      <c r="X40" s="34"/>
      <c r="Y40" s="35"/>
      <c r="Z40" s="35"/>
    </row>
    <row r="41" spans="1:26" s="17" customFormat="1" ht="18" customHeight="1">
      <c r="A41" s="10"/>
      <c r="B41" s="49"/>
      <c r="C41" s="42" t="s">
        <v>40</v>
      </c>
      <c r="D41" s="18" t="s">
        <v>37</v>
      </c>
      <c r="E41" s="18" t="s">
        <v>13</v>
      </c>
      <c r="F41" s="30">
        <v>192.73</v>
      </c>
      <c r="G41" s="30">
        <v>202.37</v>
      </c>
      <c r="H41" s="30">
        <v>212.49</v>
      </c>
      <c r="I41" s="30">
        <v>223.12</v>
      </c>
      <c r="J41" s="30">
        <v>234.28</v>
      </c>
      <c r="K41" s="30">
        <v>246</v>
      </c>
      <c r="L41" s="30">
        <v>258.3</v>
      </c>
      <c r="M41" s="30">
        <v>271.22000000000003</v>
      </c>
      <c r="N41" s="50">
        <v>284.77999999999997</v>
      </c>
      <c r="O41" s="32">
        <f>$N$41*0.03+$N$41</f>
        <v>293.32339999999999</v>
      </c>
      <c r="P41" s="33">
        <f>$O$41*0.03+$O$41</f>
        <v>302.12310200000002</v>
      </c>
      <c r="Q41" s="33">
        <f>$P$41*0.03+$P$41</f>
        <v>311.18679506000001</v>
      </c>
      <c r="R41" s="33">
        <f>$Q$41*0.03+$Q$41</f>
        <v>320.5223989118</v>
      </c>
      <c r="S41" s="33">
        <f>$R$41*0.03+$R$41</f>
        <v>330.13807087915399</v>
      </c>
      <c r="T41" s="33">
        <f>$S$41*0.03+$S$41</f>
        <v>340.04221300552859</v>
      </c>
      <c r="U41" s="33">
        <f>$T$41*0.03+$T$41</f>
        <v>350.24347939569446</v>
      </c>
      <c r="V41" s="33">
        <f>$U$41*0.03+$U$41</f>
        <v>360.75078377756529</v>
      </c>
      <c r="W41" s="33">
        <f>$V$41*0.03+$V$41</f>
        <v>371.57330729089227</v>
      </c>
      <c r="X41" s="34"/>
      <c r="Y41" s="35"/>
      <c r="Z41" s="35"/>
    </row>
    <row r="42" spans="1:26" s="17" customFormat="1" ht="18" customHeight="1">
      <c r="A42" s="10"/>
      <c r="B42" s="49"/>
      <c r="C42" s="42"/>
      <c r="D42" s="36" t="s">
        <v>25</v>
      </c>
      <c r="E42" s="18" t="s">
        <v>27</v>
      </c>
      <c r="F42" s="43">
        <v>234.28</v>
      </c>
      <c r="G42" s="30">
        <v>246</v>
      </c>
      <c r="H42" s="30">
        <v>258.3</v>
      </c>
      <c r="I42" s="30">
        <v>271.22000000000003</v>
      </c>
      <c r="J42" s="30">
        <v>284.77999999999997</v>
      </c>
      <c r="K42" s="30">
        <v>299.02</v>
      </c>
      <c r="L42" s="30">
        <v>313.98</v>
      </c>
      <c r="M42" s="30">
        <v>329.68</v>
      </c>
      <c r="N42" s="50">
        <v>346.17</v>
      </c>
      <c r="O42" s="32">
        <f>$N$42*0.03+$N$42</f>
        <v>356.55510000000004</v>
      </c>
      <c r="P42" s="33">
        <f>$O$42*0.03+$O$42</f>
        <v>367.25175300000006</v>
      </c>
      <c r="Q42" s="33">
        <f>$P$42*0.03+$P$42</f>
        <v>378.26930559000004</v>
      </c>
      <c r="R42" s="33">
        <f>$Q$42*0.03+$Q$42</f>
        <v>389.61738475770005</v>
      </c>
      <c r="S42" s="33">
        <f>$R$42*0.03+$R$42</f>
        <v>401.30590630043105</v>
      </c>
      <c r="T42" s="33">
        <f>$S$42*0.03+$S$42</f>
        <v>413.34508348944399</v>
      </c>
      <c r="U42" s="33">
        <f>$T$42*0.03+$T$42</f>
        <v>425.74543599412732</v>
      </c>
      <c r="V42" s="33">
        <f>$U$42*0.03+$U$42</f>
        <v>438.51779907395115</v>
      </c>
      <c r="W42" s="33">
        <f>$V$42*0.03+$V$42</f>
        <v>451.67333304616966</v>
      </c>
      <c r="X42" s="34"/>
      <c r="Y42" s="35"/>
      <c r="Z42" s="35"/>
    </row>
    <row r="43" spans="1:26" s="17" customFormat="1" ht="18" customHeight="1">
      <c r="A43" s="10"/>
      <c r="B43" s="49"/>
      <c r="C43" s="42"/>
      <c r="D43" s="36" t="s">
        <v>26</v>
      </c>
      <c r="E43" s="18" t="s">
        <v>29</v>
      </c>
      <c r="F43" s="43">
        <v>284.77999999999997</v>
      </c>
      <c r="G43" s="30">
        <v>299.02</v>
      </c>
      <c r="H43" s="30">
        <v>313.98</v>
      </c>
      <c r="I43" s="30">
        <v>329.68</v>
      </c>
      <c r="J43" s="30">
        <v>346.17</v>
      </c>
      <c r="K43" s="30">
        <v>363.48</v>
      </c>
      <c r="L43" s="30">
        <v>381.66</v>
      </c>
      <c r="M43" s="30">
        <v>400.75</v>
      </c>
      <c r="N43" s="50">
        <v>420.79</v>
      </c>
      <c r="O43" s="32">
        <f>$N$43*0.03+$N$43</f>
        <v>433.41370000000001</v>
      </c>
      <c r="P43" s="33">
        <f>$O$43*0.03+$O$43</f>
        <v>446.416111</v>
      </c>
      <c r="Q43" s="33">
        <f>$P$43*0.03+$P$43</f>
        <v>459.80859433000001</v>
      </c>
      <c r="R43" s="33">
        <f>$Q$43*0.03+$Q$43</f>
        <v>473.60285215990001</v>
      </c>
      <c r="S43" s="33">
        <f>$R$43*0.03+$R$43</f>
        <v>487.810937724697</v>
      </c>
      <c r="T43" s="33">
        <f>$S$43*0.03+$S$43</f>
        <v>502.44526585643791</v>
      </c>
      <c r="U43" s="33">
        <f>$T$43*0.03+$T$43</f>
        <v>517.51862383213108</v>
      </c>
      <c r="V43" s="33">
        <f>$U$43*0.03+$U$43</f>
        <v>533.04418254709503</v>
      </c>
      <c r="W43" s="33">
        <f>$V$43*0.03+$V$43-0.01</f>
        <v>549.02550802350788</v>
      </c>
      <c r="X43" s="34"/>
      <c r="Y43" s="35"/>
      <c r="Z43" s="35"/>
    </row>
    <row r="44" spans="1:26" s="17" customFormat="1" ht="18" customHeight="1">
      <c r="A44" s="10"/>
      <c r="B44" s="49"/>
      <c r="C44" s="42"/>
      <c r="D44" s="22" t="s">
        <v>28</v>
      </c>
      <c r="E44" s="22" t="s">
        <v>38</v>
      </c>
      <c r="F44" s="37">
        <v>346.17</v>
      </c>
      <c r="G44" s="37">
        <v>363.48</v>
      </c>
      <c r="H44" s="37">
        <v>381.66</v>
      </c>
      <c r="I44" s="44">
        <v>400.75</v>
      </c>
      <c r="J44" s="37">
        <v>420.79</v>
      </c>
      <c r="K44" s="37">
        <v>441.83</v>
      </c>
      <c r="L44" s="37">
        <v>463.93</v>
      </c>
      <c r="M44" s="37">
        <v>487.13</v>
      </c>
      <c r="N44" s="37">
        <v>511.49</v>
      </c>
      <c r="O44" s="39">
        <f>$N$44*0.03+$N$44</f>
        <v>526.8347</v>
      </c>
      <c r="P44" s="40">
        <f>$O$44*0.03+$O$44</f>
        <v>542.63974099999996</v>
      </c>
      <c r="Q44" s="40">
        <f>$P$44*0.03+$P$44</f>
        <v>558.91893322999999</v>
      </c>
      <c r="R44" s="40">
        <f>$Q$44*0.03+$Q$44</f>
        <v>575.68650122689996</v>
      </c>
      <c r="S44" s="40">
        <f>$R$44*0.03+$R$44</f>
        <v>592.95709626370694</v>
      </c>
      <c r="T44" s="40">
        <f>$S$44*0.03+$S$44</f>
        <v>610.74580915161812</v>
      </c>
      <c r="U44" s="40">
        <f>$T$44*0.03+$T$44</f>
        <v>629.06818342616668</v>
      </c>
      <c r="V44" s="40">
        <f>$U$44*0.03+$U$44</f>
        <v>647.94022892895168</v>
      </c>
      <c r="W44" s="40">
        <f>$V$44*0.03+$V$44</f>
        <v>667.37843579682021</v>
      </c>
      <c r="X44" s="34"/>
      <c r="Y44" s="35"/>
      <c r="Z44" s="35"/>
    </row>
    <row r="45" spans="1:26" s="17" customFormat="1" ht="18" customHeight="1">
      <c r="A45" s="10"/>
      <c r="B45" s="49"/>
      <c r="C45" s="51" t="s">
        <v>41</v>
      </c>
      <c r="D45" s="18" t="s">
        <v>37</v>
      </c>
      <c r="E45" s="18" t="s">
        <v>13</v>
      </c>
      <c r="F45" s="30">
        <v>192.73</v>
      </c>
      <c r="G45" s="30">
        <v>202.37</v>
      </c>
      <c r="H45" s="30">
        <v>212.49</v>
      </c>
      <c r="I45" s="30">
        <v>223.12</v>
      </c>
      <c r="J45" s="30">
        <v>234.28</v>
      </c>
      <c r="K45" s="30">
        <v>246</v>
      </c>
      <c r="L45" s="30">
        <v>258.3</v>
      </c>
      <c r="M45" s="30">
        <v>271.22000000000003</v>
      </c>
      <c r="N45" s="50">
        <v>284.77999999999997</v>
      </c>
      <c r="O45" s="32">
        <f>$N$45*0.03+$N$45</f>
        <v>293.32339999999999</v>
      </c>
      <c r="P45" s="33">
        <f>$O$45*0.03+$O$45</f>
        <v>302.12310200000002</v>
      </c>
      <c r="Q45" s="33">
        <f>$P$45*0.03+$P$45</f>
        <v>311.18679506000001</v>
      </c>
      <c r="R45" s="33">
        <f>$Q$45*0.03+$Q$45</f>
        <v>320.5223989118</v>
      </c>
      <c r="S45" s="33">
        <f>$R$45*0.03+$R$45</f>
        <v>330.13807087915399</v>
      </c>
      <c r="T45" s="33">
        <f>$S$45*0.03+$S$45</f>
        <v>340.04221300552859</v>
      </c>
      <c r="U45" s="33">
        <f>$T$45*0.03+$T$45</f>
        <v>350.24347939569446</v>
      </c>
      <c r="V45" s="33">
        <f>$U$45*0.03+$U$45</f>
        <v>360.75078377756529</v>
      </c>
      <c r="W45" s="33">
        <f>$V$45*0.03+$V$45</f>
        <v>371.57330729089227</v>
      </c>
      <c r="X45" s="34"/>
      <c r="Y45" s="35"/>
      <c r="Z45" s="35"/>
    </row>
    <row r="46" spans="1:26" s="17" customFormat="1" ht="18" customHeight="1">
      <c r="A46" s="10"/>
      <c r="B46" s="49"/>
      <c r="C46" s="51"/>
      <c r="D46" s="36" t="s">
        <v>25</v>
      </c>
      <c r="E46" s="18" t="s">
        <v>27</v>
      </c>
      <c r="F46" s="43">
        <v>234.28</v>
      </c>
      <c r="G46" s="30">
        <v>246</v>
      </c>
      <c r="H46" s="30">
        <v>258.3</v>
      </c>
      <c r="I46" s="30">
        <v>271.22000000000003</v>
      </c>
      <c r="J46" s="30">
        <v>284.77999999999997</v>
      </c>
      <c r="K46" s="30">
        <v>299.02</v>
      </c>
      <c r="L46" s="30">
        <v>313.98</v>
      </c>
      <c r="M46" s="30">
        <v>329.68</v>
      </c>
      <c r="N46" s="50">
        <v>346.17</v>
      </c>
      <c r="O46" s="32">
        <f>$N$46*0.03+$N$46</f>
        <v>356.55510000000004</v>
      </c>
      <c r="P46" s="33">
        <f>$O$46*0.03+$O$46</f>
        <v>367.25175300000006</v>
      </c>
      <c r="Q46" s="33">
        <f>$P$46*0.03+$P$46</f>
        <v>378.26930559000004</v>
      </c>
      <c r="R46" s="33">
        <f>$Q$46*0.03+$Q$46</f>
        <v>389.61738475770005</v>
      </c>
      <c r="S46" s="33">
        <f>$R$46*0.03+$R$46</f>
        <v>401.30590630043105</v>
      </c>
      <c r="T46" s="33">
        <f>$S$46*0.03+$S$46</f>
        <v>413.34508348944399</v>
      </c>
      <c r="U46" s="33">
        <f>$T$46*0.03+$T$46</f>
        <v>425.74543599412732</v>
      </c>
      <c r="V46" s="33">
        <f>$U$46*0.03+$U$46</f>
        <v>438.51779907395115</v>
      </c>
      <c r="W46" s="33">
        <f>$V$46*0.03+$V$46</f>
        <v>451.67333304616966</v>
      </c>
      <c r="X46" s="34"/>
      <c r="Y46" s="35"/>
      <c r="Z46" s="35"/>
    </row>
    <row r="47" spans="1:26" s="17" customFormat="1" ht="18" customHeight="1">
      <c r="A47" s="10"/>
      <c r="B47" s="49"/>
      <c r="C47" s="51"/>
      <c r="D47" s="36" t="s">
        <v>26</v>
      </c>
      <c r="E47" s="18" t="s">
        <v>29</v>
      </c>
      <c r="F47" s="43">
        <v>284.77999999999997</v>
      </c>
      <c r="G47" s="30">
        <v>299.02</v>
      </c>
      <c r="H47" s="30">
        <v>313.98</v>
      </c>
      <c r="I47" s="30">
        <v>329.68</v>
      </c>
      <c r="J47" s="30">
        <v>346.17</v>
      </c>
      <c r="K47" s="30">
        <v>363.48</v>
      </c>
      <c r="L47" s="30">
        <v>381.66</v>
      </c>
      <c r="M47" s="30">
        <v>400.75</v>
      </c>
      <c r="N47" s="50">
        <v>420.79</v>
      </c>
      <c r="O47" s="32">
        <f>$N$47*0.03+$N$47</f>
        <v>433.41370000000001</v>
      </c>
      <c r="P47" s="33">
        <f>$O$47*0.03+$O$47</f>
        <v>446.416111</v>
      </c>
      <c r="Q47" s="33">
        <f>$P$47*0.03+$P$47</f>
        <v>459.80859433000001</v>
      </c>
      <c r="R47" s="33">
        <f>$Q$47*0.03+$Q$47</f>
        <v>473.60285215990001</v>
      </c>
      <c r="S47" s="33">
        <f>$R$47*0.03+$R$47</f>
        <v>487.810937724697</v>
      </c>
      <c r="T47" s="33">
        <f>$S$47*0.03+$S$47</f>
        <v>502.44526585643791</v>
      </c>
      <c r="U47" s="33">
        <f>$T$47*0.03+$T$47</f>
        <v>517.51862383213108</v>
      </c>
      <c r="V47" s="33">
        <f>$U$47*0.03+$U$47</f>
        <v>533.04418254709503</v>
      </c>
      <c r="W47" s="33">
        <f>$V$47*0.03+$V$47-0.01</f>
        <v>549.02550802350788</v>
      </c>
      <c r="X47" s="34"/>
      <c r="Y47" s="35"/>
      <c r="Z47" s="35"/>
    </row>
    <row r="48" spans="1:26" s="17" customFormat="1" ht="18" customHeight="1">
      <c r="A48" s="10"/>
      <c r="B48" s="49"/>
      <c r="C48" s="51"/>
      <c r="D48" s="22" t="s">
        <v>28</v>
      </c>
      <c r="E48" s="22" t="s">
        <v>38</v>
      </c>
      <c r="F48" s="37">
        <v>346.17</v>
      </c>
      <c r="G48" s="37">
        <v>363.48</v>
      </c>
      <c r="H48" s="37">
        <v>381.66</v>
      </c>
      <c r="I48" s="44">
        <v>400.75</v>
      </c>
      <c r="J48" s="37">
        <v>420.79</v>
      </c>
      <c r="K48" s="37">
        <v>441.83</v>
      </c>
      <c r="L48" s="37">
        <v>463.93</v>
      </c>
      <c r="M48" s="37">
        <v>487.13</v>
      </c>
      <c r="N48" s="37">
        <v>511.49</v>
      </c>
      <c r="O48" s="39">
        <f>$N$48*0.03+$N$48</f>
        <v>526.8347</v>
      </c>
      <c r="P48" s="40">
        <f>$O$48*0.03+$O$48</f>
        <v>542.63974099999996</v>
      </c>
      <c r="Q48" s="40">
        <f>$P$48*0.03+$P$48</f>
        <v>558.91893322999999</v>
      </c>
      <c r="R48" s="40">
        <f>$Q$48*0.03+$Q$48</f>
        <v>575.68650122689996</v>
      </c>
      <c r="S48" s="40">
        <f>$R$48*0.03+$R$48</f>
        <v>592.95709626370694</v>
      </c>
      <c r="T48" s="40">
        <f>$S$48*0.03+$S$48</f>
        <v>610.74580915161812</v>
      </c>
      <c r="U48" s="40">
        <f>$T$48*0.03+$T$48</f>
        <v>629.06818342616668</v>
      </c>
      <c r="V48" s="40">
        <f>$U$48*0.03+$U$48</f>
        <v>647.94022892895168</v>
      </c>
      <c r="W48" s="40">
        <f>$V$48*0.03+$V$48</f>
        <v>667.37843579682021</v>
      </c>
      <c r="X48" s="34"/>
      <c r="Y48" s="35"/>
      <c r="Z48" s="35"/>
    </row>
    <row r="49" spans="1:24" ht="5.25" customHeight="1">
      <c r="A49" s="8"/>
      <c r="B49" s="8"/>
      <c r="D49" s="52"/>
      <c r="E49" s="53"/>
      <c r="F49" s="54"/>
      <c r="G49" s="54"/>
      <c r="H49" s="54"/>
      <c r="I49" s="54"/>
      <c r="J49" s="54"/>
      <c r="K49" s="54"/>
      <c r="L49" s="54"/>
      <c r="M49" s="54"/>
      <c r="N49" s="54"/>
      <c r="P49" s="8"/>
      <c r="Q49" s="8"/>
      <c r="R49" s="8"/>
      <c r="S49" s="8"/>
      <c r="T49" s="8"/>
      <c r="U49" s="8"/>
      <c r="V49" s="8"/>
      <c r="W49" s="8"/>
      <c r="X49" s="8"/>
    </row>
    <row r="52" spans="1:24" ht="18" customHeight="1">
      <c r="A52" s="8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8"/>
    </row>
    <row r="53" spans="1:24" ht="12" customHeight="1">
      <c r="B53" s="55" t="s">
        <v>1</v>
      </c>
      <c r="C53" s="12" t="s">
        <v>2</v>
      </c>
      <c r="D53" s="13"/>
      <c r="E53" s="13"/>
      <c r="F53" s="14"/>
      <c r="G53" s="14"/>
      <c r="H53" s="14"/>
      <c r="I53" s="14"/>
      <c r="J53" s="14"/>
      <c r="K53" s="14"/>
      <c r="L53" s="14"/>
      <c r="M53" s="14"/>
      <c r="N53" s="15"/>
      <c r="O53" s="16"/>
      <c r="P53" s="16"/>
      <c r="Q53" s="16"/>
      <c r="R53" s="16"/>
      <c r="S53" s="16"/>
      <c r="T53" s="16"/>
      <c r="U53" s="16"/>
      <c r="V53" s="16"/>
      <c r="W53" s="16"/>
    </row>
    <row r="54" spans="1:24" ht="12" customHeight="1">
      <c r="B54" s="55"/>
      <c r="C54" s="12"/>
      <c r="D54" s="18" t="s">
        <v>3</v>
      </c>
      <c r="E54" s="18" t="s">
        <v>4</v>
      </c>
      <c r="F54" s="19" t="s">
        <v>5</v>
      </c>
      <c r="G54" s="19" t="s">
        <v>6</v>
      </c>
      <c r="H54" s="19" t="s">
        <v>7</v>
      </c>
      <c r="I54" s="19" t="s">
        <v>8</v>
      </c>
      <c r="J54" s="19" t="s">
        <v>9</v>
      </c>
      <c r="K54" s="19" t="s">
        <v>10</v>
      </c>
      <c r="L54" s="19" t="s">
        <v>11</v>
      </c>
      <c r="M54" s="19" t="s">
        <v>12</v>
      </c>
      <c r="N54" s="20" t="s">
        <v>13</v>
      </c>
      <c r="O54" s="21" t="s">
        <v>14</v>
      </c>
      <c r="P54" s="21" t="s">
        <v>15</v>
      </c>
      <c r="Q54" s="21" t="s">
        <v>16</v>
      </c>
      <c r="R54" s="21" t="s">
        <v>17</v>
      </c>
      <c r="S54" s="21" t="s">
        <v>18</v>
      </c>
      <c r="T54" s="21" t="s">
        <v>19</v>
      </c>
      <c r="U54" s="21" t="s">
        <v>20</v>
      </c>
      <c r="V54" s="21" t="s">
        <v>21</v>
      </c>
      <c r="W54" s="21" t="s">
        <v>22</v>
      </c>
    </row>
    <row r="55" spans="1:24" ht="12" customHeight="1">
      <c r="B55" s="55"/>
      <c r="C55" s="12"/>
      <c r="D55" s="22"/>
      <c r="E55" s="23"/>
      <c r="F55" s="24"/>
      <c r="G55" s="24"/>
      <c r="H55" s="24"/>
      <c r="I55" s="24"/>
      <c r="J55" s="25"/>
      <c r="K55" s="24"/>
      <c r="L55" s="24"/>
      <c r="M55" s="24"/>
      <c r="N55" s="26"/>
      <c r="O55" s="27"/>
      <c r="P55" s="27"/>
      <c r="Q55" s="27"/>
      <c r="R55" s="27"/>
      <c r="S55" s="27"/>
      <c r="T55" s="27"/>
      <c r="U55" s="27"/>
      <c r="V55" s="27"/>
      <c r="W55" s="27"/>
    </row>
    <row r="56" spans="1:24" ht="18.75" customHeight="1">
      <c r="B56" s="56" t="s">
        <v>42</v>
      </c>
      <c r="C56" s="42" t="s">
        <v>43</v>
      </c>
      <c r="D56" s="57" t="s">
        <v>25</v>
      </c>
      <c r="E56" s="57" t="s">
        <v>13</v>
      </c>
      <c r="F56" s="58">
        <v>37.94</v>
      </c>
      <c r="G56" s="58">
        <f>$F$56*1.05</f>
        <v>39.836999999999996</v>
      </c>
      <c r="H56" s="58">
        <f>$G$56*1.05</f>
        <v>41.828849999999996</v>
      </c>
      <c r="I56" s="58">
        <f>$H$56*1.05</f>
        <v>43.920292499999995</v>
      </c>
      <c r="J56" s="58">
        <f>$I$56*1.05</f>
        <v>46.116307124999999</v>
      </c>
      <c r="K56" s="58">
        <f>$J$56*1.05</f>
        <v>48.42212248125</v>
      </c>
      <c r="L56" s="58">
        <f>$K$56*1.05</f>
        <v>50.843228605312504</v>
      </c>
      <c r="M56" s="58">
        <f>$L$56*1.05</f>
        <v>53.385390035578133</v>
      </c>
      <c r="N56" s="58">
        <f>$M$56*1.05-0.01</f>
        <v>56.044659537357042</v>
      </c>
      <c r="O56" s="58">
        <f>$N$56*0.03+$N$56</f>
        <v>57.725999323477751</v>
      </c>
      <c r="P56" s="58">
        <f>$O$56*0.03+$O$56</f>
        <v>59.457779303182086</v>
      </c>
      <c r="Q56" s="58">
        <f>$P$56*0.03+$P$56</f>
        <v>61.241512682277552</v>
      </c>
      <c r="R56" s="58">
        <f>$Q$56*0.03+$Q$56</f>
        <v>63.078758062745877</v>
      </c>
      <c r="S56" s="58">
        <f>$R$56*0.03+$R$56</f>
        <v>64.971120804628256</v>
      </c>
      <c r="T56" s="58">
        <f>$S$56*0.03+$S$56</f>
        <v>66.920254428767109</v>
      </c>
      <c r="U56" s="58">
        <f>$T$56*0.03+$T$56</f>
        <v>68.927862061630123</v>
      </c>
      <c r="V56" s="58">
        <f>$U$56*0.03+$U$56</f>
        <v>70.995697923479028</v>
      </c>
      <c r="W56" s="58">
        <f>$V$56*0.03+$V$56</f>
        <v>73.125568861183396</v>
      </c>
    </row>
    <row r="57" spans="1:24" ht="18.75" customHeight="1">
      <c r="B57" s="56"/>
      <c r="C57" s="42"/>
      <c r="D57" s="59" t="s">
        <v>26</v>
      </c>
      <c r="E57" s="60" t="s">
        <v>27</v>
      </c>
      <c r="F57" s="61">
        <v>46.12</v>
      </c>
      <c r="G57" s="62">
        <v>48.42</v>
      </c>
      <c r="H57" s="62">
        <v>50.84</v>
      </c>
      <c r="I57" s="62">
        <v>53.39</v>
      </c>
      <c r="J57" s="62">
        <v>56.04</v>
      </c>
      <c r="K57" s="62">
        <v>58.84</v>
      </c>
      <c r="L57" s="62">
        <v>61.78</v>
      </c>
      <c r="M57" s="62">
        <v>64.87</v>
      </c>
      <c r="N57" s="63">
        <v>68.11</v>
      </c>
      <c r="O57" s="32">
        <f>$N$57*0.03+$N$57</f>
        <v>70.153300000000002</v>
      </c>
      <c r="P57" s="33">
        <f>$O$57*0.03+$O$57</f>
        <v>72.257898999999995</v>
      </c>
      <c r="Q57" s="33">
        <f>$P$57*0.03+$P$57</f>
        <v>74.425635969999988</v>
      </c>
      <c r="R57" s="33">
        <f>$Q$57*0.03+$Q$57</f>
        <v>76.658405049099983</v>
      </c>
      <c r="S57" s="33">
        <f>$R$57*0.03+$R$57</f>
        <v>78.958157200572984</v>
      </c>
      <c r="T57" s="33">
        <f>$S$57*0.03+$S$57</f>
        <v>81.326901916590174</v>
      </c>
      <c r="U57" s="33">
        <f>$T$57*0.03+$T$57</f>
        <v>83.766708974087877</v>
      </c>
      <c r="V57" s="33">
        <f>$U$57*0.03+$U$57</f>
        <v>86.279710243310518</v>
      </c>
      <c r="W57" s="33">
        <f>$V$57*0.03+$V$57</f>
        <v>88.868101550609836</v>
      </c>
    </row>
    <row r="58" spans="1:24" ht="18.75" customHeight="1">
      <c r="B58" s="56"/>
      <c r="C58" s="42"/>
      <c r="D58" s="57" t="s">
        <v>28</v>
      </c>
      <c r="E58" s="57" t="s">
        <v>29</v>
      </c>
      <c r="F58" s="58">
        <v>56.04</v>
      </c>
      <c r="G58" s="58">
        <v>58.84</v>
      </c>
      <c r="H58" s="58">
        <v>61.78</v>
      </c>
      <c r="I58" s="58">
        <v>64.87</v>
      </c>
      <c r="J58" s="58">
        <v>68.11</v>
      </c>
      <c r="K58" s="58">
        <v>71.510000000000005</v>
      </c>
      <c r="L58" s="58">
        <v>75.09</v>
      </c>
      <c r="M58" s="58">
        <v>78.84</v>
      </c>
      <c r="N58" s="58">
        <v>82.78</v>
      </c>
      <c r="O58" s="32">
        <f>$N$58*0.03+$N$58</f>
        <v>85.263400000000004</v>
      </c>
      <c r="P58" s="33">
        <f>$O$58*0.03+$O$58</f>
        <v>87.821302000000003</v>
      </c>
      <c r="Q58" s="33">
        <f>$P$58*0.03+$P$58</f>
        <v>90.455941060000001</v>
      </c>
      <c r="R58" s="33">
        <f>$Q$58*0.03+$Q$58</f>
        <v>93.169619291800004</v>
      </c>
      <c r="S58" s="33">
        <f>$R$58*0.03+$R$58</f>
        <v>95.964707870554008</v>
      </c>
      <c r="T58" s="33">
        <f>$S$58*0.03+$S$58</f>
        <v>98.843649106670625</v>
      </c>
      <c r="U58" s="33">
        <f>$T$58*0.03+$T$58</f>
        <v>101.80895857987075</v>
      </c>
      <c r="V58" s="33">
        <f>$U$58*0.03+$U$58</f>
        <v>104.86322733726686</v>
      </c>
      <c r="W58" s="33">
        <f>$V$58*0.03+$V$58</f>
        <v>108.00912415738487</v>
      </c>
    </row>
    <row r="59" spans="1:24" ht="18.75" customHeight="1">
      <c r="B59" s="56"/>
      <c r="C59" s="42" t="s">
        <v>44</v>
      </c>
      <c r="D59" s="64" t="s">
        <v>25</v>
      </c>
      <c r="E59" s="64" t="s">
        <v>13</v>
      </c>
      <c r="F59" s="65">
        <v>34.409999999999997</v>
      </c>
      <c r="G59" s="65">
        <f>$F$59*1.05</f>
        <v>36.130499999999998</v>
      </c>
      <c r="H59" s="65">
        <f>$G$59*1.05</f>
        <v>37.937024999999998</v>
      </c>
      <c r="I59" s="65">
        <f>$H$59*1.05</f>
        <v>39.833876250000003</v>
      </c>
      <c r="J59" s="65">
        <f>$I$59*1.05</f>
        <v>41.825570062500006</v>
      </c>
      <c r="K59" s="65">
        <f>$J$59*1.05</f>
        <v>43.91684856562501</v>
      </c>
      <c r="L59" s="65">
        <f>$K$59*1.05</f>
        <v>46.112690993906263</v>
      </c>
      <c r="M59" s="65">
        <f>$L$59*1.05</f>
        <v>48.418325543601576</v>
      </c>
      <c r="N59" s="65">
        <f>$M$59*1.05</f>
        <v>50.839241820781659</v>
      </c>
      <c r="O59" s="66">
        <f>$N$59*0.03+$N$59</f>
        <v>52.36441907540511</v>
      </c>
      <c r="P59" s="67">
        <f>$O$59*0.03+$O$59</f>
        <v>53.935351647667261</v>
      </c>
      <c r="Q59" s="67">
        <f>$P$59*0.03+$P$59</f>
        <v>55.553412197097281</v>
      </c>
      <c r="R59" s="67">
        <f>$Q$59*0.03+$Q$59</f>
        <v>57.220014563010196</v>
      </c>
      <c r="S59" s="67">
        <f>$R$59*0.03+$R$59</f>
        <v>58.936614999900499</v>
      </c>
      <c r="T59" s="67">
        <f>$S$59*0.03+$S$59</f>
        <v>60.704713449897511</v>
      </c>
      <c r="U59" s="58">
        <f>$T$59*0.03+$T$59</f>
        <v>62.525854853394435</v>
      </c>
      <c r="V59" s="67">
        <f>$U$59*0.03+$U$59</f>
        <v>64.401630498996269</v>
      </c>
      <c r="W59" s="67">
        <f>$V$59*0.03+$V$59</f>
        <v>66.333679413966152</v>
      </c>
    </row>
    <row r="60" spans="1:24" ht="18.75" customHeight="1">
      <c r="B60" s="56"/>
      <c r="C60" s="42"/>
      <c r="D60" s="64" t="s">
        <v>26</v>
      </c>
      <c r="E60" s="64" t="s">
        <v>27</v>
      </c>
      <c r="F60" s="65">
        <v>41.83</v>
      </c>
      <c r="G60" s="65" t="s">
        <v>45</v>
      </c>
      <c r="H60" s="65">
        <v>46.11</v>
      </c>
      <c r="I60" s="65">
        <v>48.42</v>
      </c>
      <c r="J60" s="65">
        <v>50.84</v>
      </c>
      <c r="K60" s="65">
        <v>53.38</v>
      </c>
      <c r="L60" s="65">
        <v>56.05</v>
      </c>
      <c r="M60" s="65">
        <v>58.85</v>
      </c>
      <c r="N60" s="65">
        <v>61.79</v>
      </c>
      <c r="O60" s="32">
        <f>$N$60*0.03+$N$60</f>
        <v>63.643699999999995</v>
      </c>
      <c r="P60" s="33">
        <f>$O$60*0.03+$O$60</f>
        <v>65.553010999999998</v>
      </c>
      <c r="Q60" s="33">
        <f>$P$60*0.03+$P$60</f>
        <v>67.51960133</v>
      </c>
      <c r="R60" s="33">
        <f>$Q$60*0.03+$Q$60</f>
        <v>69.545189369900001</v>
      </c>
      <c r="S60" s="33">
        <f>$R$60*0.03+$R$60</f>
        <v>71.631545050997005</v>
      </c>
      <c r="T60" s="33">
        <f>$S$60*0.03+$S$60</f>
        <v>73.78049140252692</v>
      </c>
      <c r="U60" s="33">
        <f>$T$60*0.03+$T$60</f>
        <v>75.993906144602732</v>
      </c>
      <c r="V60" s="33">
        <f>$U$60*0.03+$U$60</f>
        <v>78.273723328940818</v>
      </c>
      <c r="W60" s="33">
        <f>$V$60*0.03+$V$60</f>
        <v>80.621935028809048</v>
      </c>
    </row>
    <row r="61" spans="1:24" ht="18.75" customHeight="1">
      <c r="B61" s="56"/>
      <c r="C61" s="42"/>
      <c r="D61" s="64" t="s">
        <v>28</v>
      </c>
      <c r="E61" s="64" t="s">
        <v>29</v>
      </c>
      <c r="F61" s="65">
        <v>50.84</v>
      </c>
      <c r="G61" s="65">
        <v>53.38</v>
      </c>
      <c r="H61" s="65">
        <v>56.05</v>
      </c>
      <c r="I61" s="65">
        <v>58.85</v>
      </c>
      <c r="J61" s="65">
        <v>61.79</v>
      </c>
      <c r="K61" s="65">
        <v>64.88</v>
      </c>
      <c r="L61" s="65">
        <v>68.13</v>
      </c>
      <c r="M61" s="65">
        <v>71.53</v>
      </c>
      <c r="N61" s="65">
        <v>75.11</v>
      </c>
      <c r="O61" s="32">
        <f>$N$61*0.03+$N$61</f>
        <v>77.363299999999995</v>
      </c>
      <c r="P61" s="33">
        <f>$O$61*0.03+$O$61</f>
        <v>79.684198999999992</v>
      </c>
      <c r="Q61" s="33">
        <f>$P$61*0.03+$P$61</f>
        <v>82.074724969999991</v>
      </c>
      <c r="R61" s="33">
        <f>$Q$61*0.03+$Q$61</f>
        <v>84.536966719099993</v>
      </c>
      <c r="S61" s="33">
        <f>$R$61*0.03+$R$61</f>
        <v>87.073075720672989</v>
      </c>
      <c r="T61" s="33">
        <f>$S$61*0.03+$S$61</f>
        <v>89.685267992293177</v>
      </c>
      <c r="U61" s="33">
        <f>$T$61*0.03+$T$61</f>
        <v>92.375826032061966</v>
      </c>
      <c r="V61" s="33">
        <f>$U$61*0.03+$U$61</f>
        <v>95.147100813023826</v>
      </c>
      <c r="W61" s="33">
        <f>$V$61*0.03+$V$61</f>
        <v>98.001513837414535</v>
      </c>
    </row>
    <row r="62" spans="1:24" ht="18.75" customHeight="1">
      <c r="B62" s="56"/>
      <c r="C62" s="42" t="s">
        <v>46</v>
      </c>
      <c r="D62" s="64" t="s">
        <v>25</v>
      </c>
      <c r="E62" s="64" t="s">
        <v>13</v>
      </c>
      <c r="F62" s="65">
        <v>54.42</v>
      </c>
      <c r="G62" s="65">
        <f>$F$62*0.05+$F$62</f>
        <v>57.141000000000005</v>
      </c>
      <c r="H62" s="65">
        <f>$G$62*0.05+$G$62</f>
        <v>59.998050000000006</v>
      </c>
      <c r="I62" s="65">
        <f>$H$62*0.05+$H$62</f>
        <v>62.997952500000004</v>
      </c>
      <c r="J62" s="65">
        <f>$I$62*0.05+$I$62</f>
        <v>66.147850125000005</v>
      </c>
      <c r="K62" s="65">
        <f>$J$62*0.05+$J$62</f>
        <v>69.455242631250002</v>
      </c>
      <c r="L62" s="65">
        <f>$K$62*0.05+$K$62</f>
        <v>72.928004762812506</v>
      </c>
      <c r="M62" s="65">
        <f>$L$62*0.05+$L$62</f>
        <v>76.574405000953135</v>
      </c>
      <c r="N62" s="65">
        <f>$M$62*0.05+$M$62</f>
        <v>80.403125251000787</v>
      </c>
      <c r="O62" s="66">
        <f>$N$62*0.03+$N$62</f>
        <v>82.815219008530818</v>
      </c>
      <c r="P62" s="67">
        <f>$O$62*0.03+$O$62</f>
        <v>85.299675578786747</v>
      </c>
      <c r="Q62" s="67">
        <f>$P$62*0.03+$P$62</f>
        <v>87.858665846150345</v>
      </c>
      <c r="R62" s="67">
        <f>$Q$62*0.03+$Q$62</f>
        <v>90.494425821534861</v>
      </c>
      <c r="S62" s="67">
        <f>$R$62*0.03+$R$62</f>
        <v>93.209258596180902</v>
      </c>
      <c r="T62" s="67">
        <f>$S$62*0.03+$S$62</f>
        <v>96.005536354066322</v>
      </c>
      <c r="U62" s="58">
        <f>$T$62*0.03+$T$62</f>
        <v>98.885702444688306</v>
      </c>
      <c r="V62" s="67">
        <f>$U$62*0.03+$U$62</f>
        <v>101.85227351802895</v>
      </c>
      <c r="W62" s="67">
        <f>$V$62*0.03+$V$62</f>
        <v>104.90784172356982</v>
      </c>
    </row>
    <row r="63" spans="1:24" ht="18.75" customHeight="1">
      <c r="B63" s="56"/>
      <c r="C63" s="42"/>
      <c r="D63" s="64" t="s">
        <v>26</v>
      </c>
      <c r="E63" s="64" t="s">
        <v>27</v>
      </c>
      <c r="F63" s="43">
        <v>66.150000000000006</v>
      </c>
      <c r="G63" s="30">
        <v>69.459999999999994</v>
      </c>
      <c r="H63" s="30">
        <v>72.930000000000007</v>
      </c>
      <c r="I63" s="30">
        <v>76.569999999999993</v>
      </c>
      <c r="J63" s="30">
        <v>80.400000000000006</v>
      </c>
      <c r="K63" s="30">
        <v>84.42</v>
      </c>
      <c r="L63" s="30">
        <v>88.64</v>
      </c>
      <c r="M63" s="30">
        <v>93.07</v>
      </c>
      <c r="N63" s="43">
        <v>97.72</v>
      </c>
      <c r="O63" s="32">
        <f>$N$63*0.03+$N$63</f>
        <v>100.6516</v>
      </c>
      <c r="P63" s="33">
        <f>$O$63*0.03+$O$63</f>
        <v>103.671148</v>
      </c>
      <c r="Q63" s="33">
        <f>$P$63*0.03+$P$63</f>
        <v>106.78128244</v>
      </c>
      <c r="R63" s="33">
        <f>$Q$63*0.03+$Q$63</f>
        <v>109.98472091319999</v>
      </c>
      <c r="S63" s="33">
        <f>$R$63*0.03+$R$63</f>
        <v>113.28426254059599</v>
      </c>
      <c r="T63" s="33">
        <f>$S$63*0.03+$S$63</f>
        <v>116.68279041681387</v>
      </c>
      <c r="U63" s="33">
        <f>$T$63*0.03+$T$63</f>
        <v>120.18327412931829</v>
      </c>
      <c r="V63" s="33">
        <f>$U$63*0.03+$U$63</f>
        <v>123.78877235319784</v>
      </c>
      <c r="W63" s="33">
        <f>$V$63*0.03+$V$63</f>
        <v>127.50243552379378</v>
      </c>
    </row>
    <row r="64" spans="1:24" ht="18.75" customHeight="1">
      <c r="B64" s="56"/>
      <c r="C64" s="42"/>
      <c r="D64" s="64" t="s">
        <v>28</v>
      </c>
      <c r="E64" s="64" t="s">
        <v>29</v>
      </c>
      <c r="F64" s="37">
        <v>80.400000000000006</v>
      </c>
      <c r="G64" s="37">
        <v>84.42</v>
      </c>
      <c r="H64" s="37">
        <v>88.64</v>
      </c>
      <c r="I64" s="37">
        <v>93.07</v>
      </c>
      <c r="J64" s="37">
        <v>97.72</v>
      </c>
      <c r="K64" s="37">
        <v>102.6</v>
      </c>
      <c r="L64" s="37">
        <v>107.73</v>
      </c>
      <c r="M64" s="37">
        <v>113.12</v>
      </c>
      <c r="N64" s="44">
        <v>118.77</v>
      </c>
      <c r="O64" s="39">
        <f>$N$64*0.03+$N$64</f>
        <v>122.3331</v>
      </c>
      <c r="P64" s="40">
        <f>$O$64*0.03+$O$64</f>
        <v>126.00309300000001</v>
      </c>
      <c r="Q64" s="40">
        <f>$P$64*0.03+$P$64</f>
        <v>129.78318579</v>
      </c>
      <c r="R64" s="40">
        <f>$Q$64*0.03+$Q$64</f>
        <v>133.6766813637</v>
      </c>
      <c r="S64" s="40">
        <f>$R$64*0.03+$R$64</f>
        <v>137.68698180461101</v>
      </c>
      <c r="T64" s="40">
        <f>$S$64*0.03+$S$64</f>
        <v>141.81759125874933</v>
      </c>
      <c r="U64" s="40">
        <f>$T$64*0.03+$T$64</f>
        <v>146.07211899651182</v>
      </c>
      <c r="V64" s="40">
        <f>$U$64*0.03+$U$64</f>
        <v>150.45428256640719</v>
      </c>
      <c r="W64" s="40">
        <f>$V$64*0.03+$V$64</f>
        <v>154.9679110433994</v>
      </c>
    </row>
    <row r="65" spans="2:23" ht="18.75" customHeight="1">
      <c r="B65" s="56"/>
      <c r="C65" s="42" t="s">
        <v>47</v>
      </c>
      <c r="D65" s="13" t="s">
        <v>25</v>
      </c>
      <c r="E65" s="13" t="s">
        <v>13</v>
      </c>
      <c r="F65" s="65">
        <v>54.42</v>
      </c>
      <c r="G65" s="65">
        <f>$F$65*0.05+$F$65</f>
        <v>57.141000000000005</v>
      </c>
      <c r="H65" s="65">
        <f>$G$65*0.05+$G$65</f>
        <v>59.998050000000006</v>
      </c>
      <c r="I65" s="65">
        <f>$H$65*0.05+$H$65</f>
        <v>62.997952500000004</v>
      </c>
      <c r="J65" s="65">
        <f>$I$65*0.05+$I$65</f>
        <v>66.147850125000005</v>
      </c>
      <c r="K65" s="65">
        <f>$J$65*0.05+$J$65</f>
        <v>69.455242631250002</v>
      </c>
      <c r="L65" s="65">
        <f>$K$65*0.05+$K$65</f>
        <v>72.928004762812506</v>
      </c>
      <c r="M65" s="65">
        <f>$L$65*0.05+$L$65</f>
        <v>76.574405000953135</v>
      </c>
      <c r="N65" s="65">
        <f>$M$65*0.05+$M$65</f>
        <v>80.403125251000787</v>
      </c>
      <c r="O65" s="66">
        <f>$N$65*0.03+$N$65</f>
        <v>82.815219008530818</v>
      </c>
      <c r="P65" s="67">
        <f>$O$65*0.03+$O$65</f>
        <v>85.299675578786747</v>
      </c>
      <c r="Q65" s="67">
        <f>$P$65*0.03+$P$65</f>
        <v>87.858665846150345</v>
      </c>
      <c r="R65" s="67">
        <f>$Q$65*0.03+$Q$65</f>
        <v>90.494425821534861</v>
      </c>
      <c r="S65" s="67">
        <f>$R$65*0.03+$R$65</f>
        <v>93.209258596180902</v>
      </c>
      <c r="T65" s="67">
        <f>$S$65*0.03+$S$65</f>
        <v>96.005536354066322</v>
      </c>
      <c r="U65" s="58">
        <f>$T$65*0.03+$T$65</f>
        <v>98.885702444688306</v>
      </c>
      <c r="V65" s="67">
        <f>$U$65*0.03+$U$65</f>
        <v>101.85227351802895</v>
      </c>
      <c r="W65" s="67">
        <f>$V$65*0.03+$V$65</f>
        <v>104.90784172356982</v>
      </c>
    </row>
    <row r="66" spans="2:23" ht="18.75" customHeight="1">
      <c r="B66" s="56"/>
      <c r="C66" s="42"/>
      <c r="D66" s="18" t="s">
        <v>26</v>
      </c>
      <c r="E66" s="18" t="s">
        <v>27</v>
      </c>
      <c r="F66" s="43">
        <v>66.150000000000006</v>
      </c>
      <c r="G66" s="30">
        <v>69.459999999999994</v>
      </c>
      <c r="H66" s="30">
        <v>72.930000000000007</v>
      </c>
      <c r="I66" s="30">
        <v>76.569999999999993</v>
      </c>
      <c r="J66" s="30">
        <v>80.400000000000006</v>
      </c>
      <c r="K66" s="30">
        <v>84.42</v>
      </c>
      <c r="L66" s="30">
        <v>88.64</v>
      </c>
      <c r="M66" s="30">
        <v>93.07</v>
      </c>
      <c r="N66" s="43">
        <v>97.72</v>
      </c>
      <c r="O66" s="32">
        <f>$N$66*0.03+$N$66</f>
        <v>100.6516</v>
      </c>
      <c r="P66" s="33">
        <f>$O$66*0.03+$O$66</f>
        <v>103.671148</v>
      </c>
      <c r="Q66" s="33">
        <f>$P$66*0.03+$P$66</f>
        <v>106.78128244</v>
      </c>
      <c r="R66" s="33">
        <f>$Q$66*0.03+$Q$66</f>
        <v>109.98472091319999</v>
      </c>
      <c r="S66" s="33">
        <f>$R$66*0.03+$R$66</f>
        <v>113.28426254059599</v>
      </c>
      <c r="T66" s="33">
        <f>$S$66*0.03+$S$66</f>
        <v>116.68279041681387</v>
      </c>
      <c r="U66" s="33">
        <f>$T$66*0.03+$T$66</f>
        <v>120.18327412931829</v>
      </c>
      <c r="V66" s="33">
        <f>$U$66*0.03+$U$66</f>
        <v>123.78877235319784</v>
      </c>
      <c r="W66" s="33">
        <f>$V$66*0.03+$V$66</f>
        <v>127.50243552379378</v>
      </c>
    </row>
    <row r="67" spans="2:23" ht="18.75" customHeight="1">
      <c r="B67" s="56"/>
      <c r="C67" s="42"/>
      <c r="D67" s="22" t="s">
        <v>28</v>
      </c>
      <c r="E67" s="22" t="s">
        <v>29</v>
      </c>
      <c r="F67" s="37">
        <v>80.400000000000006</v>
      </c>
      <c r="G67" s="37">
        <v>84.42</v>
      </c>
      <c r="H67" s="37">
        <v>88.64</v>
      </c>
      <c r="I67" s="37">
        <v>93.07</v>
      </c>
      <c r="J67" s="37">
        <v>97.72</v>
      </c>
      <c r="K67" s="37">
        <v>102.6</v>
      </c>
      <c r="L67" s="37">
        <v>107.73</v>
      </c>
      <c r="M67" s="37">
        <v>113.12</v>
      </c>
      <c r="N67" s="44">
        <v>118.77</v>
      </c>
      <c r="O67" s="39">
        <f>$N$67*0.03+$N$67</f>
        <v>122.3331</v>
      </c>
      <c r="P67" s="40">
        <f>$O$67*0.03+$O$67</f>
        <v>126.00309300000001</v>
      </c>
      <c r="Q67" s="40">
        <f>$P$67*0.03+$P$67</f>
        <v>129.78318579</v>
      </c>
      <c r="R67" s="40">
        <f>$Q$67*0.03+$Q$67</f>
        <v>133.6766813637</v>
      </c>
      <c r="S67" s="40">
        <f>$R$67*0.03+$R$67</f>
        <v>137.68698180461101</v>
      </c>
      <c r="T67" s="40">
        <f>$S$67*0.03+$S$67</f>
        <v>141.81759125874933</v>
      </c>
      <c r="U67" s="40">
        <f>$T$67*0.03+$T$67</f>
        <v>146.07211899651182</v>
      </c>
      <c r="V67" s="40">
        <f>$U$67*0.03+$U$67</f>
        <v>150.45428256640719</v>
      </c>
      <c r="W67" s="40">
        <f>$V$67*0.03+$V$67</f>
        <v>154.9679110433994</v>
      </c>
    </row>
    <row r="68" spans="2:23" ht="18.75" customHeight="1">
      <c r="B68" s="56"/>
      <c r="C68" s="68" t="s">
        <v>48</v>
      </c>
      <c r="D68" s="13" t="s">
        <v>25</v>
      </c>
      <c r="E68" s="13" t="s">
        <v>13</v>
      </c>
      <c r="F68" s="65">
        <v>54.42</v>
      </c>
      <c r="G68" s="65">
        <f>$F$68*0.05+$F$68</f>
        <v>57.141000000000005</v>
      </c>
      <c r="H68" s="65">
        <f>$G$68*0.05+$G$68</f>
        <v>59.998050000000006</v>
      </c>
      <c r="I68" s="65">
        <f>$H$68*0.05+$H$68</f>
        <v>62.997952500000004</v>
      </c>
      <c r="J68" s="65">
        <f>$I$68*0.05+$I$68</f>
        <v>66.147850125000005</v>
      </c>
      <c r="K68" s="65">
        <f>$J$68*0.05+$J$68</f>
        <v>69.455242631250002</v>
      </c>
      <c r="L68" s="65">
        <f>$K$68*0.05+$K$68</f>
        <v>72.928004762812506</v>
      </c>
      <c r="M68" s="65">
        <f>$L$68*0.05+$L$68</f>
        <v>76.574405000953135</v>
      </c>
      <c r="N68" s="65">
        <f>$M$68*0.05+$M$68</f>
        <v>80.403125251000787</v>
      </c>
      <c r="O68" s="66">
        <f>$N$68*0.03+$N$68</f>
        <v>82.815219008530818</v>
      </c>
      <c r="P68" s="67">
        <f>$O$68*0.03+$O$68</f>
        <v>85.299675578786747</v>
      </c>
      <c r="Q68" s="67">
        <f>$P$68*0.03+$P$68</f>
        <v>87.858665846150345</v>
      </c>
      <c r="R68" s="67">
        <f>$Q$68*0.03+$Q$68</f>
        <v>90.494425821534861</v>
      </c>
      <c r="S68" s="67">
        <f>$R$68*0.03+$R$68</f>
        <v>93.209258596180902</v>
      </c>
      <c r="T68" s="67">
        <f>$S$68*0.03+$S$68</f>
        <v>96.005536354066322</v>
      </c>
      <c r="U68" s="58">
        <f>$T$68*0.03+$T$68</f>
        <v>98.885702444688306</v>
      </c>
      <c r="V68" s="67">
        <f>$U$68*0.03+$U$68</f>
        <v>101.85227351802895</v>
      </c>
      <c r="W68" s="67">
        <f>$V$68*0.03+$V$68</f>
        <v>104.90784172356982</v>
      </c>
    </row>
    <row r="69" spans="2:23" ht="18.75" customHeight="1">
      <c r="B69" s="56"/>
      <c r="C69" s="68"/>
      <c r="D69" s="36" t="s">
        <v>26</v>
      </c>
      <c r="E69" s="36" t="s">
        <v>27</v>
      </c>
      <c r="F69" s="43">
        <v>66.150000000000006</v>
      </c>
      <c r="G69" s="30">
        <v>69.459999999999994</v>
      </c>
      <c r="H69" s="30">
        <v>72.930000000000007</v>
      </c>
      <c r="I69" s="30">
        <v>76.569999999999993</v>
      </c>
      <c r="J69" s="30">
        <v>80.400000000000006</v>
      </c>
      <c r="K69" s="30">
        <v>84.42</v>
      </c>
      <c r="L69" s="30">
        <v>88.64</v>
      </c>
      <c r="M69" s="30">
        <v>93.07</v>
      </c>
      <c r="N69" s="43">
        <v>97.72</v>
      </c>
      <c r="O69" s="32">
        <f>$N$69*0.03+$N$69</f>
        <v>100.6516</v>
      </c>
      <c r="P69" s="33">
        <f>$O$69*0.03+$O$69</f>
        <v>103.671148</v>
      </c>
      <c r="Q69" s="33">
        <f>$P$69*0.03+$P$69</f>
        <v>106.78128244</v>
      </c>
      <c r="R69" s="33">
        <f>$Q$69*0.03+$Q$69</f>
        <v>109.98472091319999</v>
      </c>
      <c r="S69" s="33">
        <f>$R$69*0.03+$R$69</f>
        <v>113.28426254059599</v>
      </c>
      <c r="T69" s="33">
        <f>$S$69*0.03+$S$69</f>
        <v>116.68279041681387</v>
      </c>
      <c r="U69" s="33">
        <f>$T$69*0.03+$T$69</f>
        <v>120.18327412931829</v>
      </c>
      <c r="V69" s="33">
        <f>$U$69*0.03+$U$69</f>
        <v>123.78877235319784</v>
      </c>
      <c r="W69" s="33">
        <f>$V$69*0.03+$V$69</f>
        <v>127.50243552379378</v>
      </c>
    </row>
    <row r="70" spans="2:23" ht="18.75" customHeight="1">
      <c r="B70" s="56"/>
      <c r="C70" s="68"/>
      <c r="D70" s="22" t="s">
        <v>28</v>
      </c>
      <c r="E70" s="22" t="s">
        <v>29</v>
      </c>
      <c r="F70" s="37">
        <v>80.400000000000006</v>
      </c>
      <c r="G70" s="37">
        <v>84.42</v>
      </c>
      <c r="H70" s="37">
        <v>88.64</v>
      </c>
      <c r="I70" s="37">
        <v>93.07</v>
      </c>
      <c r="J70" s="37">
        <v>97.72</v>
      </c>
      <c r="K70" s="37">
        <v>102.6</v>
      </c>
      <c r="L70" s="37">
        <v>107.73</v>
      </c>
      <c r="M70" s="37">
        <v>113.12</v>
      </c>
      <c r="N70" s="44">
        <v>118.77</v>
      </c>
      <c r="O70" s="39">
        <f>$N$70*0.03+$N$70</f>
        <v>122.3331</v>
      </c>
      <c r="P70" s="40">
        <f>$O$70*0.03+$O$70</f>
        <v>126.00309300000001</v>
      </c>
      <c r="Q70" s="40">
        <f>$P$70*0.03+$P$70</f>
        <v>129.78318579</v>
      </c>
      <c r="R70" s="40">
        <f>$Q$70*0.03+$Q$70</f>
        <v>133.6766813637</v>
      </c>
      <c r="S70" s="40">
        <f>$R$70*0.03+$R$70</f>
        <v>137.68698180461101</v>
      </c>
      <c r="T70" s="40">
        <f>$S$70*0.03+$S$70</f>
        <v>141.81759125874933</v>
      </c>
      <c r="U70" s="40">
        <f>$T$70*0.03+$T$70</f>
        <v>146.07211899651182</v>
      </c>
      <c r="V70" s="40">
        <f>$U$70*0.03+$U$70</f>
        <v>150.45428256640719</v>
      </c>
      <c r="W70" s="40">
        <f>$V$70*0.03+$V$70</f>
        <v>154.9679110433994</v>
      </c>
    </row>
    <row r="71" spans="2:23" ht="18.75" customHeight="1">
      <c r="B71" s="56"/>
      <c r="C71" s="41" t="s">
        <v>49</v>
      </c>
      <c r="D71" s="18" t="s">
        <v>25</v>
      </c>
      <c r="E71" s="18" t="s">
        <v>13</v>
      </c>
      <c r="F71" s="65">
        <v>54.42</v>
      </c>
      <c r="G71" s="65">
        <f>$F$71*0.05+$F$71</f>
        <v>57.141000000000005</v>
      </c>
      <c r="H71" s="65">
        <f>$G$71*0.05+$G$71</f>
        <v>59.998050000000006</v>
      </c>
      <c r="I71" s="65">
        <f>$H$71*0.05+$H$71</f>
        <v>62.997952500000004</v>
      </c>
      <c r="J71" s="65">
        <f>$I$71*0.05+$I$71</f>
        <v>66.147850125000005</v>
      </c>
      <c r="K71" s="65">
        <f>$J$71*0.05+$J$71</f>
        <v>69.455242631250002</v>
      </c>
      <c r="L71" s="65">
        <f>$K$71*0.05+$K$71</f>
        <v>72.928004762812506</v>
      </c>
      <c r="M71" s="65">
        <f>$L$71*0.05+$L$71</f>
        <v>76.574405000953135</v>
      </c>
      <c r="N71" s="65">
        <f>$M$71*0.05+$M$71</f>
        <v>80.403125251000787</v>
      </c>
      <c r="O71" s="66">
        <f>$N$71*0.03+$N$71</f>
        <v>82.815219008530818</v>
      </c>
      <c r="P71" s="67">
        <f>$O$71*0.03+$O$71</f>
        <v>85.299675578786747</v>
      </c>
      <c r="Q71" s="67">
        <f>$P$71*0.03+$P$71</f>
        <v>87.858665846150345</v>
      </c>
      <c r="R71" s="67">
        <f>$Q$71*0.03+$Q$71</f>
        <v>90.494425821534861</v>
      </c>
      <c r="S71" s="67">
        <f>$R$71*0.03+$R$71</f>
        <v>93.209258596180902</v>
      </c>
      <c r="T71" s="67">
        <f>$S$71*0.03+$S$71</f>
        <v>96.005536354066322</v>
      </c>
      <c r="U71" s="58">
        <f>$T$71*0.03+$T$71</f>
        <v>98.885702444688306</v>
      </c>
      <c r="V71" s="67">
        <f>$U$71*0.03+$U$71</f>
        <v>101.85227351802895</v>
      </c>
      <c r="W71" s="67">
        <f>$V$71*0.03+$V$71</f>
        <v>104.90784172356982</v>
      </c>
    </row>
    <row r="72" spans="2:23" ht="18.75" customHeight="1">
      <c r="B72" s="56"/>
      <c r="C72" s="41"/>
      <c r="D72" s="36" t="s">
        <v>26</v>
      </c>
      <c r="E72" s="18" t="s">
        <v>27</v>
      </c>
      <c r="F72" s="43">
        <v>66.150000000000006</v>
      </c>
      <c r="G72" s="30">
        <v>69.459999999999994</v>
      </c>
      <c r="H72" s="30">
        <v>72.930000000000007</v>
      </c>
      <c r="I72" s="30">
        <v>76.569999999999993</v>
      </c>
      <c r="J72" s="30">
        <v>80.400000000000006</v>
      </c>
      <c r="K72" s="30">
        <v>84.42</v>
      </c>
      <c r="L72" s="30">
        <v>88.64</v>
      </c>
      <c r="M72" s="30">
        <v>93.07</v>
      </c>
      <c r="N72" s="43">
        <v>97.72</v>
      </c>
      <c r="O72" s="32">
        <f>$N$72*0.03+$N$72</f>
        <v>100.6516</v>
      </c>
      <c r="P72" s="33">
        <f>$O$72*0.03+$O$72</f>
        <v>103.671148</v>
      </c>
      <c r="Q72" s="33">
        <f>$P$72*0.03+$P$72</f>
        <v>106.78128244</v>
      </c>
      <c r="R72" s="33">
        <f>$Q$72*0.03+$Q$72</f>
        <v>109.98472091319999</v>
      </c>
      <c r="S72" s="33">
        <f>$R$72*0.03+$R$72</f>
        <v>113.28426254059599</v>
      </c>
      <c r="T72" s="33">
        <f>$S$72*0.03+$S$72</f>
        <v>116.68279041681387</v>
      </c>
      <c r="U72" s="33">
        <f>$T$72*0.03+$T$72</f>
        <v>120.18327412931829</v>
      </c>
      <c r="V72" s="33">
        <f>$U$72*0.03+$U$72</f>
        <v>123.78877235319784</v>
      </c>
      <c r="W72" s="33">
        <f>$V$72*0.03+$V$72</f>
        <v>127.50243552379378</v>
      </c>
    </row>
    <row r="73" spans="2:23" ht="18.75" customHeight="1">
      <c r="B73" s="56"/>
      <c r="C73" s="41"/>
      <c r="D73" s="22" t="s">
        <v>28</v>
      </c>
      <c r="E73" s="22" t="s">
        <v>29</v>
      </c>
      <c r="F73" s="37">
        <v>80.400000000000006</v>
      </c>
      <c r="G73" s="37">
        <v>84.42</v>
      </c>
      <c r="H73" s="37">
        <v>88.64</v>
      </c>
      <c r="I73" s="37">
        <v>93.07</v>
      </c>
      <c r="J73" s="37">
        <v>97.72</v>
      </c>
      <c r="K73" s="37">
        <v>102.6</v>
      </c>
      <c r="L73" s="37">
        <v>107.73</v>
      </c>
      <c r="M73" s="37">
        <v>113.12</v>
      </c>
      <c r="N73" s="44">
        <v>118.77</v>
      </c>
      <c r="O73" s="39">
        <f>$N$73*0.03+$N$73</f>
        <v>122.3331</v>
      </c>
      <c r="P73" s="40">
        <f>$O$73*0.03+$O$73</f>
        <v>126.00309300000001</v>
      </c>
      <c r="Q73" s="40">
        <f>$P$73*0.03+$P$73</f>
        <v>129.78318579</v>
      </c>
      <c r="R73" s="40">
        <f>$Q$73*0.03+$Q$73</f>
        <v>133.6766813637</v>
      </c>
      <c r="S73" s="40">
        <f>$R$73*0.03+$R$73</f>
        <v>137.68698180461101</v>
      </c>
      <c r="T73" s="40">
        <f>$S$73*0.03+$S$73</f>
        <v>141.81759125874933</v>
      </c>
      <c r="U73" s="40">
        <f>$T$73*0.03+$T$73</f>
        <v>146.07211899651182</v>
      </c>
      <c r="V73" s="40">
        <f>$U$73*0.03+$U$73</f>
        <v>150.45428256640719</v>
      </c>
      <c r="W73" s="40">
        <f>$V$73*0.03+$V$73</f>
        <v>154.9679110433994</v>
      </c>
    </row>
  </sheetData>
  <pageMargins left="0.78749999999999998" right="1.77152777777778" top="1.05277777777778" bottom="1.2493055555555601" header="0.78749999999999998" footer="0.9840277777777779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Roman,Regular"&amp;12Página &amp;P</oddFooter>
  </headerFooter>
  <rowBreaks count="1" manualBreakCount="1">
    <brk id="2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31" sqref="A31 A31"/>
    </sheetView>
  </sheetViews>
  <sheetFormatPr defaultRowHeight="15"/>
  <cols>
    <col min="1" max="1025" width="11.5703125"/>
  </cols>
  <sheetData/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Roman,Regular"&amp;12&amp;A</oddHeader>
    <oddFooter>&amp;C&amp;"Times New Roman,Regular"&amp;12Página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 A1"/>
    </sheetView>
  </sheetViews>
  <sheetFormatPr defaultRowHeight="15"/>
  <cols>
    <col min="1" max="1025" width="11.5703125"/>
  </cols>
  <sheetData/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Roman,Regular"&amp;12&amp;A</oddHeader>
    <oddFooter>&amp;C&amp;"Times New Roman,Regular"&amp;12Página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Planilha1</vt:lpstr>
      <vt:lpstr>Planilha2</vt:lpstr>
      <vt:lpstr>Planilha3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Proprietario</cp:lastModifiedBy>
  <cp:revision>0</cp:revision>
  <dcterms:created xsi:type="dcterms:W3CDTF">2013-09-16T16:07:43Z</dcterms:created>
  <dcterms:modified xsi:type="dcterms:W3CDTF">2013-09-16T16:07:43Z</dcterms:modified>
</cp:coreProperties>
</file>